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berto\Desktop\Tesi\Struttura_tesi\"/>
    </mc:Choice>
  </mc:AlternateContent>
  <xr:revisionPtr revIDLastSave="0" documentId="13_ncr:1_{85F163D1-C8AD-4DA0-8948-E155ECC672BD}" xr6:coauthVersionLast="47" xr6:coauthVersionMax="47" xr10:uidLastSave="{00000000-0000-0000-0000-000000000000}"/>
  <bookViews>
    <workbookView xWindow="-108" yWindow="-108" windowWidth="23256" windowHeight="12576" xr2:uid="{6EDB8B33-6945-4618-BDFB-CED802B89CC9}"/>
  </bookViews>
  <sheets>
    <sheet name="Grafic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7" i="1" l="1"/>
  <c r="E141" i="1"/>
  <c r="D141" i="1"/>
  <c r="D115" i="1"/>
  <c r="D114" i="1"/>
  <c r="H71" i="1"/>
  <c r="H72" i="1"/>
  <c r="H73" i="1"/>
  <c r="H74" i="1"/>
  <c r="H75" i="1"/>
  <c r="H76" i="1"/>
  <c r="H77" i="1"/>
  <c r="H78" i="1"/>
  <c r="H79" i="1"/>
  <c r="H80" i="1"/>
  <c r="H81" i="1"/>
  <c r="H70" i="1"/>
  <c r="K66" i="1"/>
  <c r="J66" i="1" l="1"/>
  <c r="I66" i="1"/>
  <c r="H66" i="1"/>
</calcChain>
</file>

<file path=xl/sharedStrings.xml><?xml version="1.0" encoding="utf-8"?>
<sst xmlns="http://schemas.openxmlformats.org/spreadsheetml/2006/main" count="119" uniqueCount="48">
  <si>
    <t>fabbisogno elettrico</t>
  </si>
  <si>
    <t>Idro Condomini-Prato Richard</t>
  </si>
  <si>
    <t>Idro Acquedotto Frais</t>
  </si>
  <si>
    <t>Eolico Cresta Quattro Denti</t>
  </si>
  <si>
    <t>Foto Cantina Maddalena</t>
  </si>
  <si>
    <t>Foto Scuola elementare Lewis</t>
  </si>
  <si>
    <t>Foto Centro sportivo Frais</t>
  </si>
  <si>
    <t xml:space="preserve">Cippato Chiomonte </t>
  </si>
  <si>
    <t>Cippato Frais</t>
  </si>
  <si>
    <t>[Mwhel]</t>
  </si>
  <si>
    <t>produzione elettrica</t>
  </si>
  <si>
    <t>Idro Touron</t>
  </si>
  <si>
    <t>Idro Mollieres</t>
  </si>
  <si>
    <t>Idro Combascura</t>
  </si>
  <si>
    <t>Idro Acquedotto Touron</t>
  </si>
  <si>
    <t>Totale</t>
  </si>
  <si>
    <t>E men [Mwh/m]</t>
  </si>
  <si>
    <t>P med[Kw]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</si>
  <si>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</si>
  <si>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</si>
  <si>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</si>
  <si>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</si>
  <si>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</si>
  <si>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</si>
  <si>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</si>
  <si>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</si>
  <si>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</si>
  <si>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</si>
  <si>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</si>
  <si>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</si>
  <si>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Touron</t>
  </si>
  <si>
    <t>tutti gli altri</t>
  </si>
  <si>
    <t>Chiomonte cippato</t>
  </si>
  <si>
    <t>Frais cippato</t>
  </si>
  <si>
    <t>Cippato Chiomonte</t>
  </si>
  <si>
    <t>Produzione totale</t>
  </si>
  <si>
    <t xml:space="preserve">Fabbisogni </t>
  </si>
  <si>
    <t>Altri impianti</t>
  </si>
  <si>
    <t>Fabbisogno termico</t>
  </si>
  <si>
    <t>Produzione cogeneratore</t>
  </si>
  <si>
    <t>Chiomonte capoluogo</t>
  </si>
  <si>
    <t>Frais</t>
  </si>
  <si>
    <t>Tempo di ritorno</t>
  </si>
  <si>
    <t>\</t>
  </si>
  <si>
    <t>Flusso di cassa netto</t>
  </si>
  <si>
    <t>Costo del solo impianto</t>
  </si>
  <si>
    <t>[MWh]</t>
  </si>
  <si>
    <t>[kW]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</si>
</sst>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1" xfId="0" applyFont="1" applyBorder="1"/>
    <xf numFmtId="0" fontId="3" fillId="0" borderId="1" xfId="0" applyFont="1" applyBorder="1"/>
    <xf numFmtId="0" fontId="0" fillId="2" borderId="1" xfId="0" applyFill="1" applyBorder="1"/>
    <xf numFmtId="0" fontId="3" fillId="2" borderId="1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right"/>
    </xf>
    <xf numFmtId="0" fontId="0" fillId="0" borderId="1" xfId="0" applyBorder="1"/>
    <xf numFmtId="0" fontId="0" fillId="3" borderId="1" xfId="0" applyFont="1" applyFill="1" applyBorder="1" applyAlignment="1">
      <alignment horizontal="right"/>
    </xf>
    <xf numFmtId="0" fontId="1" fillId="0" borderId="2" xfId="0" applyFont="1" applyFill="1" applyBorder="1"/>
    <xf numFmtId="0" fontId="1" fillId="0" borderId="1" xfId="0" applyFont="1" applyFill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1" xfId="0" applyFill="1" applyBorder="1"/>
    <xf numFmtId="0" fontId="0" fillId="0" borderId="1" xfId="0" applyFont="1" applyFill="1" applyBorder="1"/>
    <xf numFmtId="0" fontId="0" fillId="0" borderId="14" xfId="0" applyFont="1" applyFill="1" applyBorder="1"/>
    <xf numFmtId="0" fontId="0" fillId="0" borderId="9" xfId="0" applyFont="1" applyFill="1" applyBorder="1"/>
    <xf numFmtId="0" fontId="0" fillId="0" borderId="10" xfId="0" applyFont="1" applyFill="1" applyBorder="1"/>
    <xf numFmtId="1" fontId="0" fillId="0" borderId="15" xfId="0" applyNumberFormat="1" applyBorder="1"/>
    <xf numFmtId="1" fontId="0" fillId="0" borderId="16" xfId="0" applyNumberFormat="1" applyBorder="1"/>
    <xf numFmtId="0" fontId="0" fillId="0" borderId="12" xfId="0" applyFont="1" applyFill="1" applyBorder="1"/>
    <xf numFmtId="0" fontId="0" fillId="0" borderId="17" xfId="0" applyFont="1" applyFill="1" applyBorder="1"/>
    <xf numFmtId="0" fontId="0" fillId="2" borderId="6" xfId="0" applyFont="1" applyFill="1" applyBorder="1"/>
    <xf numFmtId="0" fontId="0" fillId="2" borderId="7" xfId="0" applyFont="1" applyFill="1" applyBorder="1"/>
    <xf numFmtId="0" fontId="0" fillId="2" borderId="18" xfId="0" applyFont="1" applyFill="1" applyBorder="1"/>
    <xf numFmtId="0" fontId="0" fillId="0" borderId="19" xfId="0" applyFont="1" applyFill="1" applyBorder="1"/>
    <xf numFmtId="0" fontId="0" fillId="0" borderId="20" xfId="0" applyFont="1" applyFill="1" applyBorder="1"/>
    <xf numFmtId="0" fontId="0" fillId="0" borderId="21" xfId="0" applyFont="1" applyFill="1" applyBorder="1"/>
    <xf numFmtId="0" fontId="0" fillId="0" borderId="18" xfId="0" applyBorder="1"/>
    <xf numFmtId="1" fontId="0" fillId="0" borderId="22" xfId="0" applyNumberFormat="1" applyBorder="1"/>
    <xf numFmtId="0" fontId="0" fillId="2" borderId="23" xfId="0" applyFont="1" applyFill="1" applyBorder="1"/>
    <xf numFmtId="0" fontId="0" fillId="2" borderId="24" xfId="0" applyFont="1" applyFill="1" applyBorder="1"/>
    <xf numFmtId="0" fontId="0" fillId="2" borderId="25" xfId="0" applyFont="1" applyFill="1" applyBorder="1"/>
    <xf numFmtId="0" fontId="4" fillId="2" borderId="11" xfId="0" applyFont="1" applyFill="1" applyBorder="1"/>
    <xf numFmtId="0" fontId="4" fillId="2" borderId="26" xfId="0" applyFont="1" applyFill="1" applyBorder="1"/>
    <xf numFmtId="0" fontId="5" fillId="0" borderId="0" xfId="0" applyFont="1"/>
    <xf numFmtId="1" fontId="5" fillId="0" borderId="1" xfId="0" applyNumberFormat="1" applyFont="1" applyBorder="1"/>
    <xf numFmtId="1" fontId="5" fillId="0" borderId="0" xfId="0" applyNumberFormat="1" applyFont="1" applyBorder="1"/>
    <xf numFmtId="1" fontId="5" fillId="0" borderId="3" xfId="0" applyNumberFormat="1" applyFont="1" applyBorder="1"/>
    <xf numFmtId="1" fontId="5" fillId="0" borderId="4" xfId="0" applyNumberFormat="1" applyFont="1" applyBorder="1"/>
    <xf numFmtId="1" fontId="5" fillId="0" borderId="13" xfId="0" applyNumberFormat="1" applyFont="1" applyBorder="1"/>
    <xf numFmtId="1" fontId="5" fillId="0" borderId="5" xfId="0" applyNumberFormat="1" applyFont="1" applyBorder="1"/>
    <xf numFmtId="1" fontId="5" fillId="0" borderId="14" xfId="0" applyNumberFormat="1" applyFont="1" applyBorder="1"/>
    <xf numFmtId="1" fontId="5" fillId="0" borderId="8" xfId="0" applyNumberFormat="1" applyFont="1" applyBorder="1"/>
    <xf numFmtId="1" fontId="5" fillId="0" borderId="9" xfId="0" applyNumberFormat="1" applyFont="1" applyBorder="1"/>
    <xf numFmtId="1" fontId="5" fillId="0" borderId="10" xfId="0" applyNumberFormat="1" applyFont="1" applyBorder="1"/>
    <xf numFmtId="0" fontId="5" fillId="0" borderId="5" xfId="0" applyFont="1" applyBorder="1"/>
    <xf numFmtId="0" fontId="5" fillId="0" borderId="8" xfId="0" applyFont="1" applyBorder="1"/>
    <xf numFmtId="0" fontId="5" fillId="0" borderId="29" xfId="0" applyFont="1" applyBorder="1"/>
    <xf numFmtId="1" fontId="5" fillId="0" borderId="20" xfId="0" applyNumberFormat="1" applyFont="1" applyBorder="1"/>
    <xf numFmtId="1" fontId="5" fillId="0" borderId="21" xfId="0" applyNumberFormat="1" applyFont="1" applyBorder="1"/>
    <xf numFmtId="0" fontId="5" fillId="2" borderId="30" xfId="0" applyFont="1" applyFill="1" applyBorder="1" applyAlignment="1">
      <alignment horizontal="center" wrapText="1"/>
    </xf>
    <xf numFmtId="164" fontId="5" fillId="2" borderId="24" xfId="0" applyNumberFormat="1" applyFont="1" applyFill="1" applyBorder="1"/>
    <xf numFmtId="0" fontId="5" fillId="2" borderId="25" xfId="0" applyFont="1" applyFill="1" applyBorder="1" applyAlignment="1">
      <alignment horizontal="center" vertical="center" wrapText="1"/>
    </xf>
    <xf numFmtId="0" fontId="5" fillId="2" borderId="27" xfId="0" applyFont="1" applyFill="1" applyBorder="1"/>
    <xf numFmtId="0" fontId="5" fillId="2" borderId="28" xfId="0" applyFont="1" applyFill="1" applyBorder="1"/>
    <xf numFmtId="0" fontId="5" fillId="2" borderId="26" xfId="0" applyFont="1" applyFill="1" applyBorder="1"/>
    <xf numFmtId="0" fontId="0" fillId="0" borderId="14" xfId="0" applyFill="1" applyBorder="1"/>
    <xf numFmtId="0" fontId="0" fillId="0" borderId="14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31" xfId="0" applyBorder="1"/>
    <xf numFmtId="0" fontId="0" fillId="0" borderId="32" xfId="0" applyBorder="1"/>
    <xf numFmtId="0" fontId="0" fillId="4" borderId="5" xfId="0" applyFill="1" applyBorder="1"/>
    <xf numFmtId="0" fontId="0" fillId="0" borderId="33" xfId="0" applyBorder="1"/>
    <xf numFmtId="0" fontId="0" fillId="4" borderId="29" xfId="0" applyFill="1" applyBorder="1"/>
    <xf numFmtId="0" fontId="0" fillId="0" borderId="20" xfId="0" applyBorder="1"/>
    <xf numFmtId="0" fontId="0" fillId="0" borderId="20" xfId="0" applyFill="1" applyBorder="1"/>
    <xf numFmtId="0" fontId="0" fillId="0" borderId="21" xfId="0" applyFill="1" applyBorder="1"/>
    <xf numFmtId="0" fontId="0" fillId="0" borderId="27" xfId="0" applyBorder="1"/>
    <xf numFmtId="0" fontId="0" fillId="0" borderId="30" xfId="0" applyBorder="1"/>
    <xf numFmtId="0" fontId="0" fillId="0" borderId="24" xfId="0" applyBorder="1"/>
    <xf numFmtId="0" fontId="0" fillId="0" borderId="25" xfId="0" applyBorder="1"/>
    <xf numFmtId="0" fontId="1" fillId="0" borderId="14" xfId="0" applyFont="1" applyBorder="1"/>
    <xf numFmtId="0" fontId="1" fillId="2" borderId="5" xfId="0" applyFont="1" applyFill="1" applyBorder="1" applyAlignment="1">
      <alignment horizontal="left"/>
    </xf>
    <xf numFmtId="0" fontId="1" fillId="0" borderId="14" xfId="0" applyFont="1" applyFill="1" applyBorder="1"/>
    <xf numFmtId="0" fontId="2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/>
    <xf numFmtId="0" fontId="3" fillId="2" borderId="8" xfId="0" applyFont="1" applyFill="1" applyBorder="1"/>
    <xf numFmtId="0" fontId="4" fillId="0" borderId="9" xfId="0" applyFont="1" applyBorder="1"/>
    <xf numFmtId="0" fontId="1" fillId="2" borderId="29" xfId="0" applyFont="1" applyFill="1" applyBorder="1" applyAlignment="1">
      <alignment horizontal="left" vertical="center"/>
    </xf>
    <xf numFmtId="0" fontId="1" fillId="0" borderId="20" xfId="0" applyFont="1" applyBorder="1"/>
    <xf numFmtId="0" fontId="1" fillId="0" borderId="21" xfId="0" applyFont="1" applyBorder="1"/>
    <xf numFmtId="0" fontId="0" fillId="2" borderId="30" xfId="0" applyFill="1" applyBorder="1"/>
    <xf numFmtId="0" fontId="0" fillId="2" borderId="24" xfId="0" applyFont="1" applyFill="1" applyBorder="1" applyAlignment="1">
      <alignment horizontal="right"/>
    </xf>
    <xf numFmtId="0" fontId="0" fillId="2" borderId="25" xfId="0" applyFont="1" applyFill="1" applyBorder="1" applyAlignment="1">
      <alignment horizontal="right"/>
    </xf>
    <xf numFmtId="0" fontId="4" fillId="0" borderId="0" xfId="0" applyFont="1"/>
    <xf numFmtId="0" fontId="6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Produzione elettrica complessiva impianti in progetto</a:t>
            </a:r>
          </a:p>
        </c:rich>
      </c:tx>
      <c:layout>
        <c:manualLayout>
          <c:xMode val="edge"/>
          <c:yMode val="edge"/>
          <c:x val="0.36005221102574014"/>
          <c:y val="6.16129950478718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646664127761211"/>
          <c:y val="0.15986847107362717"/>
          <c:w val="0.78002674348811107"/>
          <c:h val="0.62285698629213104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50A8-416E-B05B-5280BE07A2E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50A8-416E-B05B-5280BE07A2E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4-50A8-416E-B05B-5280BE07A2E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50A8-416E-B05B-5280BE07A2E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50A8-416E-B05B-5280BE07A2E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50A8-416E-B05B-5280BE07A2E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BC66-4530-9E4A-426DF8080F9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BC66-4530-9E4A-426DF8080F9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E2C7-4974-9B89-04E04BD31B11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0-BC66-4530-9E4A-426DF8080F9F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E2C7-4974-9B89-04E04BD31B1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0.31111023770361723"/>
                      <c:h val="5.763860912734745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50A8-416E-B05B-5280BE07A2E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0"/>
                      <c:h val="0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50A8-416E-B05B-5280BE07A2EA}"/>
                </c:ext>
              </c:extLst>
            </c:dLbl>
            <c:dLbl>
              <c:idx val="2"/>
              <c:layout>
                <c:manualLayout>
                  <c:x val="4.3322659634582782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7301916322145222E-2"/>
                      <c:h val="4.8608601004835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50A8-416E-B05B-5280BE07A2EA}"/>
                </c:ext>
              </c:extLst>
            </c:dLbl>
            <c:dLbl>
              <c:idx val="3"/>
              <c:layout>
                <c:manualLayout>
                  <c:x val="2.4486758668700061E-2"/>
                  <c:y val="-3.61757105943152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657203253589826E-2"/>
                      <c:h val="4.8608601004835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50A8-416E-B05B-5280BE07A2EA}"/>
                </c:ext>
              </c:extLst>
            </c:dLbl>
            <c:dLbl>
              <c:idx val="4"/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9702157126102069E-2"/>
                      <c:h val="4.8608601004835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50A8-416E-B05B-5280BE07A2E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0"/>
                      <c:h val="0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50A8-416E-B05B-5280BE07A2E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0"/>
                      <c:h val="0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BC66-4530-9E4A-426DF8080F9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0"/>
                      <c:h val="0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F-BC66-4530-9E4A-426DF8080F9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0"/>
                      <c:h val="0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1-E2C7-4974-9B89-04E04BD31B11}"/>
                </c:ext>
              </c:extLst>
            </c:dLbl>
            <c:dLbl>
              <c:idx val="9"/>
              <c:layout>
                <c:manualLayout>
                  <c:x val="7.5343755886230932E-3"/>
                  <c:y val="-6.71834625322997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0112671624126908E-2"/>
                      <c:h val="4.8608601004835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0-BC66-4530-9E4A-426DF8080F9F}"/>
                </c:ext>
              </c:extLst>
            </c:dLbl>
            <c:dLbl>
              <c:idx val="10"/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2322009922521633E-2"/>
                      <c:h val="4.8608601004835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5-E2C7-4974-9B89-04E04BD31B11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overflow" horzOverflow="overflow" vert="horz" wrap="square" lIns="36576" tIns="18288" rIns="36576" bIns="18288" anchor="ctr" anchorCtr="1">
                <a:no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Grafici!$C$5:$C$15</c:f>
              <c:strCache>
                <c:ptCount val="11"/>
                <c:pt idx="0">
                  <c:v>Idro Condomini-Prato Richard</c:v>
                </c:pt>
                <c:pt idx="1">
                  <c:v>Idro Acquedotto Frais</c:v>
                </c:pt>
                <c:pt idx="2">
                  <c:v>Idro Touron</c:v>
                </c:pt>
                <c:pt idx="3">
                  <c:v>Idro Mollieres</c:v>
                </c:pt>
                <c:pt idx="4">
                  <c:v>Idro Combascura</c:v>
                </c:pt>
                <c:pt idx="5">
                  <c:v>Eolico Cresta Quattro Denti</c:v>
                </c:pt>
                <c:pt idx="6">
                  <c:v>Foto Cantina Maddalena</c:v>
                </c:pt>
                <c:pt idx="7">
                  <c:v>Foto Scuola elementare Lewis</c:v>
                </c:pt>
                <c:pt idx="8">
                  <c:v>Foto Centro sportivo Frais</c:v>
                </c:pt>
                <c:pt idx="9">
                  <c:v>Cippato Chiomonte </c:v>
                </c:pt>
                <c:pt idx="10">
                  <c:v>Cippato Frais</c:v>
                </c:pt>
              </c:strCache>
            </c:strRef>
          </c:cat>
          <c:val>
            <c:numRef>
              <c:f>Grafici!$D$5:$D$15</c:f>
              <c:numCache>
                <c:formatCode>General</c:formatCode>
                <c:ptCount val="11"/>
                <c:pt idx="0">
                  <c:v>190</c:v>
                </c:pt>
                <c:pt idx="1">
                  <c:v>95.8</c:v>
                </c:pt>
                <c:pt idx="2">
                  <c:v>1137</c:v>
                </c:pt>
                <c:pt idx="3">
                  <c:v>184</c:v>
                </c:pt>
                <c:pt idx="4">
                  <c:v>285</c:v>
                </c:pt>
                <c:pt idx="5">
                  <c:v>142.6</c:v>
                </c:pt>
                <c:pt idx="6">
                  <c:v>71.3</c:v>
                </c:pt>
                <c:pt idx="7">
                  <c:v>42.1</c:v>
                </c:pt>
                <c:pt idx="8">
                  <c:v>10.5</c:v>
                </c:pt>
                <c:pt idx="9">
                  <c:v>4141</c:v>
                </c:pt>
                <c:pt idx="10">
                  <c:v>789.5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A8-416E-B05B-5280BE07A2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094263959321459"/>
          <c:y val="0.76502020491549905"/>
          <c:w val="0.75811472081357079"/>
          <c:h val="0.2242731569688692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Fabbisogno</a:t>
            </a:r>
            <a:r>
              <a:rPr lang="it-IT" baseline="0"/>
              <a:t> e produzione elettrica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1157346041077186"/>
          <c:y val="6.2401841321418898E-2"/>
          <c:w val="0.56637259778268434"/>
          <c:h val="0.90331218244348233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Grafici!$C$20</c:f>
              <c:strCache>
                <c:ptCount val="1"/>
                <c:pt idx="0">
                  <c:v>fabbisogno elettrico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Grafici!$D$19:$E$19</c:f>
              <c:strCache>
                <c:ptCount val="2"/>
                <c:pt idx="0">
                  <c:v>produzione elettrica</c:v>
                </c:pt>
                <c:pt idx="1">
                  <c:v>fabbisogno elettrico</c:v>
                </c:pt>
              </c:strCache>
            </c:strRef>
          </c:cat>
          <c:val>
            <c:numRef>
              <c:f>Grafici!$D$20:$E$20</c:f>
              <c:numCache>
                <c:formatCode>General</c:formatCode>
                <c:ptCount val="2"/>
                <c:pt idx="0">
                  <c:v>0</c:v>
                </c:pt>
                <c:pt idx="1">
                  <c:v>2612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30-49DD-9768-0CFC4BBB93C9}"/>
            </c:ext>
          </c:extLst>
        </c:ser>
        <c:ser>
          <c:idx val="1"/>
          <c:order val="1"/>
          <c:tx>
            <c:strRef>
              <c:f>Grafici!$C$21</c:f>
              <c:strCache>
                <c:ptCount val="1"/>
                <c:pt idx="0">
                  <c:v>Idro Condomini-Prato Richard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Grafici!$D$19:$E$19</c:f>
              <c:strCache>
                <c:ptCount val="2"/>
                <c:pt idx="0">
                  <c:v>produzione elettrica</c:v>
                </c:pt>
                <c:pt idx="1">
                  <c:v>fabbisogno elettrico</c:v>
                </c:pt>
              </c:strCache>
            </c:strRef>
          </c:cat>
          <c:val>
            <c:numRef>
              <c:f>Grafici!$D$21:$E$21</c:f>
              <c:numCache>
                <c:formatCode>General</c:formatCode>
                <c:ptCount val="2"/>
                <c:pt idx="0">
                  <c:v>190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30-49DD-9768-0CFC4BBB93C9}"/>
            </c:ext>
          </c:extLst>
        </c:ser>
        <c:ser>
          <c:idx val="2"/>
          <c:order val="2"/>
          <c:tx>
            <c:strRef>
              <c:f>Grafici!$C$22</c:f>
              <c:strCache>
                <c:ptCount val="1"/>
                <c:pt idx="0">
                  <c:v>Idro Acquedotto Frais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Grafici!$D$19:$E$19</c:f>
              <c:strCache>
                <c:ptCount val="2"/>
                <c:pt idx="0">
                  <c:v>produzione elettrica</c:v>
                </c:pt>
                <c:pt idx="1">
                  <c:v>fabbisogno elettrico</c:v>
                </c:pt>
              </c:strCache>
            </c:strRef>
          </c:cat>
          <c:val>
            <c:numRef>
              <c:f>Grafici!$D$22:$E$22</c:f>
              <c:numCache>
                <c:formatCode>General</c:formatCode>
                <c:ptCount val="2"/>
                <c:pt idx="0">
                  <c:v>95.8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30-49DD-9768-0CFC4BBB93C9}"/>
            </c:ext>
          </c:extLst>
        </c:ser>
        <c:ser>
          <c:idx val="3"/>
          <c:order val="3"/>
          <c:tx>
            <c:strRef>
              <c:f>Grafici!$C$23</c:f>
              <c:strCache>
                <c:ptCount val="1"/>
                <c:pt idx="0">
                  <c:v>Idro Acquedotto Touron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Grafici!$D$19:$E$19</c:f>
              <c:strCache>
                <c:ptCount val="2"/>
                <c:pt idx="0">
                  <c:v>produzione elettrica</c:v>
                </c:pt>
                <c:pt idx="1">
                  <c:v>fabbisogno elettrico</c:v>
                </c:pt>
              </c:strCache>
            </c:strRef>
          </c:cat>
          <c:val>
            <c:numRef>
              <c:f>Grafici!$D$23:$E$23</c:f>
              <c:numCache>
                <c:formatCode>General</c:formatCode>
                <c:ptCount val="2"/>
                <c:pt idx="0">
                  <c:v>1137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430-49DD-9768-0CFC4BBB93C9}"/>
            </c:ext>
          </c:extLst>
        </c:ser>
        <c:ser>
          <c:idx val="4"/>
          <c:order val="4"/>
          <c:tx>
            <c:strRef>
              <c:f>Grafici!$C$24</c:f>
              <c:strCache>
                <c:ptCount val="1"/>
                <c:pt idx="0">
                  <c:v>Idro Mollieres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Grafici!$D$19:$E$19</c:f>
              <c:strCache>
                <c:ptCount val="2"/>
                <c:pt idx="0">
                  <c:v>produzione elettrica</c:v>
                </c:pt>
                <c:pt idx="1">
                  <c:v>fabbisogno elettrico</c:v>
                </c:pt>
              </c:strCache>
            </c:strRef>
          </c:cat>
          <c:val>
            <c:numRef>
              <c:f>Grafici!$D$24:$E$24</c:f>
              <c:numCache>
                <c:formatCode>General</c:formatCode>
                <c:ptCount val="2"/>
                <c:pt idx="0">
                  <c:v>184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430-49DD-9768-0CFC4BBB93C9}"/>
            </c:ext>
          </c:extLst>
        </c:ser>
        <c:ser>
          <c:idx val="5"/>
          <c:order val="5"/>
          <c:tx>
            <c:strRef>
              <c:f>Grafici!$C$25</c:f>
              <c:strCache>
                <c:ptCount val="1"/>
                <c:pt idx="0">
                  <c:v>Idro Combascura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  <a:sp3d/>
          </c:spPr>
          <c:invertIfNegative val="0"/>
          <c:cat>
            <c:strRef>
              <c:f>Grafici!$D$19:$E$19</c:f>
              <c:strCache>
                <c:ptCount val="2"/>
                <c:pt idx="0">
                  <c:v>produzione elettrica</c:v>
                </c:pt>
                <c:pt idx="1">
                  <c:v>fabbisogno elettrico</c:v>
                </c:pt>
              </c:strCache>
            </c:strRef>
          </c:cat>
          <c:val>
            <c:numRef>
              <c:f>Grafici!$D$25:$E$25</c:f>
              <c:numCache>
                <c:formatCode>General</c:formatCode>
                <c:ptCount val="2"/>
                <c:pt idx="0">
                  <c:v>285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430-49DD-9768-0CFC4BBB93C9}"/>
            </c:ext>
          </c:extLst>
        </c:ser>
        <c:ser>
          <c:idx val="6"/>
          <c:order val="6"/>
          <c:tx>
            <c:strRef>
              <c:f>Grafici!$C$26</c:f>
              <c:strCache>
                <c:ptCount val="1"/>
                <c:pt idx="0">
                  <c:v>Eolico Cresta Quattro Denti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Grafici!$D$19:$E$19</c:f>
              <c:strCache>
                <c:ptCount val="2"/>
                <c:pt idx="0">
                  <c:v>produzione elettrica</c:v>
                </c:pt>
                <c:pt idx="1">
                  <c:v>fabbisogno elettrico</c:v>
                </c:pt>
              </c:strCache>
            </c:strRef>
          </c:cat>
          <c:val>
            <c:numRef>
              <c:f>Grafici!$D$26:$E$26</c:f>
              <c:numCache>
                <c:formatCode>General</c:formatCode>
                <c:ptCount val="2"/>
                <c:pt idx="0">
                  <c:v>142.6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430-49DD-9768-0CFC4BBB93C9}"/>
            </c:ext>
          </c:extLst>
        </c:ser>
        <c:ser>
          <c:idx val="7"/>
          <c:order val="7"/>
          <c:tx>
            <c:strRef>
              <c:f>Grafici!$C$27</c:f>
              <c:strCache>
                <c:ptCount val="1"/>
                <c:pt idx="0">
                  <c:v>Foto Cantina Maddalena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Grafici!$D$19:$E$19</c:f>
              <c:strCache>
                <c:ptCount val="2"/>
                <c:pt idx="0">
                  <c:v>produzione elettrica</c:v>
                </c:pt>
                <c:pt idx="1">
                  <c:v>fabbisogno elettrico</c:v>
                </c:pt>
              </c:strCache>
            </c:strRef>
          </c:cat>
          <c:val>
            <c:numRef>
              <c:f>Grafici!$D$27:$E$27</c:f>
              <c:numCache>
                <c:formatCode>General</c:formatCode>
                <c:ptCount val="2"/>
                <c:pt idx="0">
                  <c:v>71.3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430-49DD-9768-0CFC4BBB93C9}"/>
            </c:ext>
          </c:extLst>
        </c:ser>
        <c:ser>
          <c:idx val="8"/>
          <c:order val="8"/>
          <c:tx>
            <c:strRef>
              <c:f>Grafici!$C$28</c:f>
              <c:strCache>
                <c:ptCount val="1"/>
                <c:pt idx="0">
                  <c:v>Foto Scuola elementare Lewis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Grafici!$D$19:$E$19</c:f>
              <c:strCache>
                <c:ptCount val="2"/>
                <c:pt idx="0">
                  <c:v>produzione elettrica</c:v>
                </c:pt>
                <c:pt idx="1">
                  <c:v>fabbisogno elettrico</c:v>
                </c:pt>
              </c:strCache>
            </c:strRef>
          </c:cat>
          <c:val>
            <c:numRef>
              <c:f>Grafici!$D$28:$E$28</c:f>
              <c:numCache>
                <c:formatCode>General</c:formatCode>
                <c:ptCount val="2"/>
                <c:pt idx="0">
                  <c:v>42.1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430-49DD-9768-0CFC4BBB93C9}"/>
            </c:ext>
          </c:extLst>
        </c:ser>
        <c:ser>
          <c:idx val="9"/>
          <c:order val="9"/>
          <c:tx>
            <c:strRef>
              <c:f>Grafici!$C$29</c:f>
              <c:strCache>
                <c:ptCount val="1"/>
                <c:pt idx="0">
                  <c:v>Foto Centro sportivo Frais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Grafici!$D$19:$E$19</c:f>
              <c:strCache>
                <c:ptCount val="2"/>
                <c:pt idx="0">
                  <c:v>produzione elettrica</c:v>
                </c:pt>
                <c:pt idx="1">
                  <c:v>fabbisogno elettrico</c:v>
                </c:pt>
              </c:strCache>
            </c:strRef>
          </c:cat>
          <c:val>
            <c:numRef>
              <c:f>Grafici!$D$29:$E$29</c:f>
              <c:numCache>
                <c:formatCode>General</c:formatCode>
                <c:ptCount val="2"/>
                <c:pt idx="0">
                  <c:v>10.5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430-49DD-9768-0CFC4BBB93C9}"/>
            </c:ext>
          </c:extLst>
        </c:ser>
        <c:ser>
          <c:idx val="10"/>
          <c:order val="10"/>
          <c:tx>
            <c:strRef>
              <c:f>Grafici!$C$30</c:f>
              <c:strCache>
                <c:ptCount val="1"/>
                <c:pt idx="0">
                  <c:v>Cippato Chiomonte 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Grafici!$D$19:$E$19</c:f>
              <c:strCache>
                <c:ptCount val="2"/>
                <c:pt idx="0">
                  <c:v>produzione elettrica</c:v>
                </c:pt>
                <c:pt idx="1">
                  <c:v>fabbisogno elettrico</c:v>
                </c:pt>
              </c:strCache>
            </c:strRef>
          </c:cat>
          <c:val>
            <c:numRef>
              <c:f>Grafici!$D$30:$E$30</c:f>
              <c:numCache>
                <c:formatCode>General</c:formatCode>
                <c:ptCount val="2"/>
                <c:pt idx="0">
                  <c:v>4141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430-49DD-9768-0CFC4BBB93C9}"/>
            </c:ext>
          </c:extLst>
        </c:ser>
        <c:ser>
          <c:idx val="11"/>
          <c:order val="11"/>
          <c:tx>
            <c:strRef>
              <c:f>Grafici!$C$31</c:f>
              <c:strCache>
                <c:ptCount val="1"/>
                <c:pt idx="0">
                  <c:v>Cippato Frais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Grafici!$D$19:$E$19</c:f>
              <c:strCache>
                <c:ptCount val="2"/>
                <c:pt idx="0">
                  <c:v>produzione elettrica</c:v>
                </c:pt>
                <c:pt idx="1">
                  <c:v>fabbisogno elettrico</c:v>
                </c:pt>
              </c:strCache>
            </c:strRef>
          </c:cat>
          <c:val>
            <c:numRef>
              <c:f>Grafici!$D$31:$E$31</c:f>
              <c:numCache>
                <c:formatCode>General</c:formatCode>
                <c:ptCount val="2"/>
                <c:pt idx="0">
                  <c:v>789.5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430-49DD-9768-0CFC4BBB93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5154367"/>
        <c:axId val="75155199"/>
        <c:axId val="0"/>
      </c:bar3DChart>
      <c:catAx>
        <c:axId val="751543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5155199"/>
        <c:crosses val="autoZero"/>
        <c:auto val="1"/>
        <c:lblAlgn val="ctr"/>
        <c:lblOffset val="100"/>
        <c:noMultiLvlLbl val="0"/>
      </c:catAx>
      <c:valAx>
        <c:axId val="75155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/>
                  <a:t>Energia elettrica [Mwhel]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51543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980247314446519"/>
          <c:y val="8.8646961371908112E-2"/>
          <c:w val="0.26533065454447058"/>
          <c:h val="0.568023224450407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Produzione vs fabbisogni elettrici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0167448170102333"/>
          <c:y val="0.1269987673346929"/>
          <c:w val="0.87772626736264714"/>
          <c:h val="0.68724607383704517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Grafici!$C$70:$C$81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Grafici!$H$70:$H$81</c:f>
              <c:numCache>
                <c:formatCode>General</c:formatCode>
                <c:ptCount val="12"/>
                <c:pt idx="0">
                  <c:v>953</c:v>
                </c:pt>
                <c:pt idx="1">
                  <c:v>953</c:v>
                </c:pt>
                <c:pt idx="2">
                  <c:v>988</c:v>
                </c:pt>
                <c:pt idx="3">
                  <c:v>985</c:v>
                </c:pt>
                <c:pt idx="4">
                  <c:v>1030</c:v>
                </c:pt>
                <c:pt idx="5">
                  <c:v>610</c:v>
                </c:pt>
                <c:pt idx="6">
                  <c:v>580</c:v>
                </c:pt>
                <c:pt idx="7">
                  <c:v>530</c:v>
                </c:pt>
                <c:pt idx="8">
                  <c:v>640</c:v>
                </c:pt>
                <c:pt idx="9">
                  <c:v>775</c:v>
                </c:pt>
                <c:pt idx="10">
                  <c:v>910</c:v>
                </c:pt>
                <c:pt idx="11">
                  <c:v>953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BA-4D24-AE64-FB863BA62611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Grafici!$C$70:$C$81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Grafici!$I$70:$I$81</c:f>
              <c:numCache>
                <c:formatCode>0</c:formatCode>
                <c:ptCount val="12"/>
                <c:pt idx="0">
                  <c:v>249.51033805876031</c:v>
                </c:pt>
                <c:pt idx="1">
                  <c:v>240.43723485662358</c:v>
                </c:pt>
                <c:pt idx="2">
                  <c:v>249.51033805876031</c:v>
                </c:pt>
                <c:pt idx="3">
                  <c:v>272.19309606410212</c:v>
                </c:pt>
                <c:pt idx="4">
                  <c:v>302.43677340455793</c:v>
                </c:pt>
                <c:pt idx="5">
                  <c:v>332.68045074501373</c:v>
                </c:pt>
                <c:pt idx="6">
                  <c:v>355.36320875035557</c:v>
                </c:pt>
                <c:pt idx="7">
                  <c:v>362.92412808546953</c:v>
                </c:pt>
                <c:pt idx="8">
                  <c:v>355.36320875035557</c:v>
                </c:pt>
                <c:pt idx="9">
                  <c:v>332.68045074501373</c:v>
                </c:pt>
                <c:pt idx="10">
                  <c:v>302.43677340455793</c:v>
                </c:pt>
                <c:pt idx="11">
                  <c:v>272.19309606410212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BA-4D24-AE64-FB863BA626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8146911"/>
        <c:axId val="288140255"/>
      </c:lineChart>
      <c:catAx>
        <c:axId val="2881469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8140255"/>
        <c:crosses val="autoZero"/>
        <c:auto val="1"/>
        <c:lblAlgn val="ctr"/>
        <c:lblOffset val="100"/>
        <c:noMultiLvlLbl val="0"/>
      </c:catAx>
      <c:valAx>
        <c:axId val="288140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Potenza [kW]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81469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Potenza media mensile impianti di produzione elettrica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9.3702612625438511E-2"/>
          <c:y val="0.10010796221322538"/>
          <c:w val="0.88589868547377337"/>
          <c:h val="0.65438662581460394"/>
        </c:manualLayout>
      </c:layout>
      <c:lineChart>
        <c:grouping val="standard"/>
        <c:varyColors val="0"/>
        <c:ser>
          <c:idx val="0"/>
          <c:order val="0"/>
          <c:tx>
            <c:strRef>
              <c:f>Grafici!$D$69</c:f>
              <c:strCache>
                <c:ptCount val="1"/>
                <c:pt idx="0">
                  <c:v>Altri impianti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Grafici!$C$70:$C$81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Grafici!$D$70:$D$81</c:f>
              <c:numCache>
                <c:formatCode>General</c:formatCode>
                <c:ptCount val="12"/>
                <c:pt idx="0">
                  <c:v>25</c:v>
                </c:pt>
                <c:pt idx="1">
                  <c:v>25</c:v>
                </c:pt>
                <c:pt idx="2">
                  <c:v>60</c:v>
                </c:pt>
                <c:pt idx="3">
                  <c:v>100</c:v>
                </c:pt>
                <c:pt idx="4">
                  <c:v>300</c:v>
                </c:pt>
                <c:pt idx="5">
                  <c:v>480</c:v>
                </c:pt>
                <c:pt idx="6">
                  <c:v>150</c:v>
                </c:pt>
                <c:pt idx="7">
                  <c:v>100</c:v>
                </c:pt>
                <c:pt idx="8">
                  <c:v>60</c:v>
                </c:pt>
                <c:pt idx="9">
                  <c:v>45</c:v>
                </c:pt>
                <c:pt idx="10">
                  <c:v>25</c:v>
                </c:pt>
                <c:pt idx="11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E7-4C49-9283-8BB562F7E197}"/>
            </c:ext>
          </c:extLst>
        </c:ser>
        <c:ser>
          <c:idx val="1"/>
          <c:order val="1"/>
          <c:tx>
            <c:strRef>
              <c:f>Grafici!$E$69</c:f>
              <c:strCache>
                <c:ptCount val="1"/>
                <c:pt idx="0">
                  <c:v>Idro Touron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Grafici!$C$70:$C$81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Grafici!$E$70:$E$81</c:f>
              <c:numCache>
                <c:formatCode>General</c:formatCode>
                <c:ptCount val="12"/>
                <c:pt idx="0">
                  <c:v>130</c:v>
                </c:pt>
                <c:pt idx="1">
                  <c:v>130</c:v>
                </c:pt>
                <c:pt idx="2">
                  <c:v>130</c:v>
                </c:pt>
                <c:pt idx="3">
                  <c:v>130</c:v>
                </c:pt>
                <c:pt idx="4">
                  <c:v>130</c:v>
                </c:pt>
                <c:pt idx="5">
                  <c:v>130</c:v>
                </c:pt>
                <c:pt idx="6">
                  <c:v>130</c:v>
                </c:pt>
                <c:pt idx="7">
                  <c:v>130</c:v>
                </c:pt>
                <c:pt idx="8">
                  <c:v>130</c:v>
                </c:pt>
                <c:pt idx="9">
                  <c:v>130</c:v>
                </c:pt>
                <c:pt idx="10">
                  <c:v>130</c:v>
                </c:pt>
                <c:pt idx="11">
                  <c:v>130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E7-4C49-9283-8BB562F7E197}"/>
            </c:ext>
          </c:extLst>
        </c:ser>
        <c:ser>
          <c:idx val="2"/>
          <c:order val="2"/>
          <c:tx>
            <c:strRef>
              <c:f>Grafici!$F$69</c:f>
              <c:strCache>
                <c:ptCount val="1"/>
                <c:pt idx="0">
                  <c:v>Cippato Chiomonte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Grafici!$C$70:$C$81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Grafici!$F$70:$F$81</c:f>
              <c:numCache>
                <c:formatCode>General</c:formatCode>
                <c:ptCount val="12"/>
                <c:pt idx="0">
                  <c:v>600</c:v>
                </c:pt>
                <c:pt idx="1">
                  <c:v>600</c:v>
                </c:pt>
                <c:pt idx="2">
                  <c:v>600</c:v>
                </c:pt>
                <c:pt idx="3">
                  <c:v>600</c:v>
                </c:pt>
                <c:pt idx="4">
                  <c:v>600</c:v>
                </c:pt>
                <c:pt idx="5">
                  <c:v>0</c:v>
                </c:pt>
                <c:pt idx="6">
                  <c:v>300</c:v>
                </c:pt>
                <c:pt idx="7">
                  <c:v>300</c:v>
                </c:pt>
                <c:pt idx="8">
                  <c:v>450</c:v>
                </c:pt>
                <c:pt idx="9">
                  <c:v>600</c:v>
                </c:pt>
                <c:pt idx="10">
                  <c:v>600</c:v>
                </c:pt>
                <c:pt idx="11">
                  <c:v>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3E7-4C49-9283-8BB562F7E197}"/>
            </c:ext>
          </c:extLst>
        </c:ser>
        <c:ser>
          <c:idx val="3"/>
          <c:order val="3"/>
          <c:tx>
            <c:strRef>
              <c:f>Grafici!$G$69</c:f>
              <c:strCache>
                <c:ptCount val="1"/>
                <c:pt idx="0">
                  <c:v>Cippato Frais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Grafici!$C$70:$C$81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Grafici!$G$70:$G$81</c:f>
              <c:numCache>
                <c:formatCode>General</c:formatCode>
                <c:ptCount val="12"/>
                <c:pt idx="0">
                  <c:v>198</c:v>
                </c:pt>
                <c:pt idx="1">
                  <c:v>198</c:v>
                </c:pt>
                <c:pt idx="2">
                  <c:v>198</c:v>
                </c:pt>
                <c:pt idx="3">
                  <c:v>155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155</c:v>
                </c:pt>
                <c:pt idx="11">
                  <c:v>198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3E7-4C49-9283-8BB562F7E1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8121535"/>
        <c:axId val="288116543"/>
      </c:lineChart>
      <c:catAx>
        <c:axId val="28812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8116543"/>
        <c:crosses val="autoZero"/>
        <c:auto val="1"/>
        <c:lblAlgn val="ctr"/>
        <c:lblOffset val="100"/>
        <c:noMultiLvlLbl val="0"/>
      </c:catAx>
      <c:valAx>
        <c:axId val="288116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Potenza [kW]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81215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8834064054380995"/>
          <c:y val="0.87913085332621055"/>
          <c:w val="0.64056171614095814"/>
          <c:h val="0.1188611607255163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Produzione vs fabbisogni termici Chiomonte capoluogo</a:t>
            </a:r>
          </a:p>
        </c:rich>
      </c:tx>
      <c:layout>
        <c:manualLayout>
          <c:xMode val="edge"/>
          <c:yMode val="edge"/>
          <c:x val="0.12759424093727412"/>
          <c:y val="5.77065854803414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0"/>
    </c:view3D>
    <c:floor>
      <c:thickness val="0"/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  <a:sp3d contourW="9525">
          <a:contourClr>
            <a:schemeClr val="tx1">
              <a:lumMod val="15000"/>
              <a:lumOff val="8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1392503242059283"/>
          <c:y val="7.5753660637381565E-2"/>
          <c:w val="0.70679994787885558"/>
          <c:h val="0.82028762877508532"/>
        </c:manualLayout>
      </c:layout>
      <c:area3DChart>
        <c:grouping val="standard"/>
        <c:varyColors val="0"/>
        <c:ser>
          <c:idx val="0"/>
          <c:order val="0"/>
          <c:tx>
            <c:strRef>
              <c:f>Grafici!$D$90</c:f>
              <c:strCache>
                <c:ptCount val="1"/>
                <c:pt idx="0">
                  <c:v>Produzione cogeneratore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cat>
            <c:numRef>
              <c:f>Grafici!$C$91:$C$106</c:f>
              <c:numCache>
                <c:formatCode>0</c:formatCode>
                <c:ptCount val="16"/>
                <c:pt idx="0">
                  <c:v>0</c:v>
                </c:pt>
                <c:pt idx="1">
                  <c:v>365</c:v>
                </c:pt>
                <c:pt idx="2">
                  <c:v>1095</c:v>
                </c:pt>
                <c:pt idx="3">
                  <c:v>1825</c:v>
                </c:pt>
                <c:pt idx="4">
                  <c:v>2555</c:v>
                </c:pt>
                <c:pt idx="5">
                  <c:v>3285</c:v>
                </c:pt>
                <c:pt idx="6">
                  <c:v>4015</c:v>
                </c:pt>
                <c:pt idx="7">
                  <c:v>4745</c:v>
                </c:pt>
                <c:pt idx="8">
                  <c:v>5136</c:v>
                </c:pt>
                <c:pt idx="9">
                  <c:v>5475</c:v>
                </c:pt>
                <c:pt idx="10">
                  <c:v>6205</c:v>
                </c:pt>
                <c:pt idx="11">
                  <c:v>6575</c:v>
                </c:pt>
                <c:pt idx="12">
                  <c:v>6935</c:v>
                </c:pt>
                <c:pt idx="13">
                  <c:v>7665</c:v>
                </c:pt>
                <c:pt idx="14">
                  <c:v>8395</c:v>
                </c:pt>
                <c:pt idx="15">
                  <c:v>8760</c:v>
                </c:pt>
              </c:numCache>
            </c:numRef>
          </c:cat>
          <c:val>
            <c:numRef>
              <c:f>Grafici!$D$91:$D$106</c:f>
              <c:numCache>
                <c:formatCode>0</c:formatCode>
                <c:ptCount val="16"/>
                <c:pt idx="0">
                  <c:v>1200</c:v>
                </c:pt>
                <c:pt idx="1">
                  <c:v>1200</c:v>
                </c:pt>
                <c:pt idx="2">
                  <c:v>1200</c:v>
                </c:pt>
                <c:pt idx="3">
                  <c:v>1200</c:v>
                </c:pt>
                <c:pt idx="4">
                  <c:v>1200</c:v>
                </c:pt>
                <c:pt idx="5">
                  <c:v>1200</c:v>
                </c:pt>
                <c:pt idx="6">
                  <c:v>1200</c:v>
                </c:pt>
                <c:pt idx="7">
                  <c:v>1200</c:v>
                </c:pt>
                <c:pt idx="8">
                  <c:v>1200</c:v>
                </c:pt>
                <c:pt idx="9">
                  <c:v>951.46114983532232</c:v>
                </c:pt>
                <c:pt idx="10">
                  <c:v>726.89753963570286</c:v>
                </c:pt>
                <c:pt idx="11">
                  <c:v>600</c:v>
                </c:pt>
                <c:pt idx="12">
                  <c:v>476.63657151116792</c:v>
                </c:pt>
                <c:pt idx="13">
                  <c:v>476.63657151116792</c:v>
                </c:pt>
                <c:pt idx="14">
                  <c:v>476.63657151116792</c:v>
                </c:pt>
                <c:pt idx="15">
                  <c:v>476.63657151116792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B4-48B3-9B35-226D7EB9A704}"/>
            </c:ext>
          </c:extLst>
        </c:ser>
        <c:ser>
          <c:idx val="1"/>
          <c:order val="1"/>
          <c:tx>
            <c:strRef>
              <c:f>Grafici!$E$90</c:f>
              <c:strCache>
                <c:ptCount val="1"/>
                <c:pt idx="0">
                  <c:v>Fabbisogno termico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cat>
            <c:numRef>
              <c:f>Grafici!$C$91:$C$106</c:f>
              <c:numCache>
                <c:formatCode>0</c:formatCode>
                <c:ptCount val="16"/>
                <c:pt idx="0">
                  <c:v>0</c:v>
                </c:pt>
                <c:pt idx="1">
                  <c:v>365</c:v>
                </c:pt>
                <c:pt idx="2">
                  <c:v>1095</c:v>
                </c:pt>
                <c:pt idx="3">
                  <c:v>1825</c:v>
                </c:pt>
                <c:pt idx="4">
                  <c:v>2555</c:v>
                </c:pt>
                <c:pt idx="5">
                  <c:v>3285</c:v>
                </c:pt>
                <c:pt idx="6">
                  <c:v>4015</c:v>
                </c:pt>
                <c:pt idx="7">
                  <c:v>4745</c:v>
                </c:pt>
                <c:pt idx="8">
                  <c:v>5136</c:v>
                </c:pt>
                <c:pt idx="9">
                  <c:v>5475</c:v>
                </c:pt>
                <c:pt idx="10">
                  <c:v>6205</c:v>
                </c:pt>
                <c:pt idx="11">
                  <c:v>6575</c:v>
                </c:pt>
                <c:pt idx="12">
                  <c:v>6935</c:v>
                </c:pt>
                <c:pt idx="13">
                  <c:v>7665</c:v>
                </c:pt>
                <c:pt idx="14">
                  <c:v>8395</c:v>
                </c:pt>
                <c:pt idx="15">
                  <c:v>8760</c:v>
                </c:pt>
              </c:numCache>
            </c:numRef>
          </c:cat>
          <c:val>
            <c:numRef>
              <c:f>Grafici!$E$91:$E$106</c:f>
              <c:numCache>
                <c:formatCode>0</c:formatCode>
                <c:ptCount val="16"/>
                <c:pt idx="0">
                  <c:v>2859.8194290670071</c:v>
                </c:pt>
                <c:pt idx="1">
                  <c:v>2795.1539222054716</c:v>
                </c:pt>
                <c:pt idx="2">
                  <c:v>2623.5396356468127</c:v>
                </c:pt>
                <c:pt idx="3">
                  <c:v>2528.8218099620299</c:v>
                </c:pt>
                <c:pt idx="4">
                  <c:v>2138.2343240023206</c:v>
                </c:pt>
                <c:pt idx="5">
                  <c:v>2100.2957166492301</c:v>
                </c:pt>
                <c:pt idx="6">
                  <c:v>1558.9730474448565</c:v>
                </c:pt>
                <c:pt idx="7">
                  <c:v>1486.1638666575966</c:v>
                </c:pt>
                <c:pt idx="8">
                  <c:v>1200</c:v>
                </c:pt>
                <c:pt idx="9">
                  <c:v>951.46114983532232</c:v>
                </c:pt>
                <c:pt idx="10">
                  <c:v>726.89753963570286</c:v>
                </c:pt>
                <c:pt idx="11">
                  <c:v>600</c:v>
                </c:pt>
                <c:pt idx="12">
                  <c:v>476.63657151116792</c:v>
                </c:pt>
                <c:pt idx="13">
                  <c:v>476.63657151116792</c:v>
                </c:pt>
                <c:pt idx="14">
                  <c:v>476.63657151116792</c:v>
                </c:pt>
                <c:pt idx="15">
                  <c:v>476.63657151116792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B4-48B3-9B35-226D7EB9A7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8581311"/>
        <c:axId val="368594623"/>
        <c:axId val="288607263"/>
      </c:area3DChart>
      <c:catAx>
        <c:axId val="3685813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8594623"/>
        <c:crosses val="autoZero"/>
        <c:auto val="1"/>
        <c:lblAlgn val="ctr"/>
        <c:lblOffset val="100"/>
        <c:noMultiLvlLbl val="0"/>
      </c:catAx>
      <c:valAx>
        <c:axId val="368594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Potenza [kW]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8581311"/>
        <c:crosses val="autoZero"/>
        <c:crossBetween val="midCat"/>
      </c:valAx>
      <c:serAx>
        <c:axId val="288607263"/>
        <c:scaling>
          <c:orientation val="minMax"/>
        </c:scaling>
        <c:delete val="1"/>
        <c:axPos val="b"/>
        <c:majorTickMark val="out"/>
        <c:minorTickMark val="none"/>
        <c:tickLblPos val="nextTo"/>
        <c:crossAx val="368594623"/>
        <c:crosses val="autoZero"/>
      </c:ser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053378502105842"/>
          <c:y val="0.7931544806899139"/>
          <c:w val="0.58187816639199175"/>
          <c:h val="7.58931383577052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Produzione vs fabbisogni termici Frais</a:t>
            </a:r>
          </a:p>
        </c:rich>
      </c:tx>
      <c:layout>
        <c:manualLayout>
          <c:xMode val="edge"/>
          <c:yMode val="edge"/>
          <c:x val="0.11370310513095171"/>
          <c:y val="6.05219328237452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0"/>
    </c:view3D>
    <c:floor>
      <c:thickness val="0"/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  <a:sp3d contourW="9525">
          <a:contourClr>
            <a:schemeClr val="tx1">
              <a:lumMod val="15000"/>
              <a:lumOff val="8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9782885134584907"/>
          <c:y val="7.7907886221205452E-2"/>
          <c:w val="0.7146612043422973"/>
          <c:h val="0.81007543143549299"/>
        </c:manualLayout>
      </c:layout>
      <c:area3DChart>
        <c:grouping val="standard"/>
        <c:varyColors val="0"/>
        <c:ser>
          <c:idx val="0"/>
          <c:order val="0"/>
          <c:tx>
            <c:strRef>
              <c:f>Grafici!$D$111</c:f>
              <c:strCache>
                <c:ptCount val="1"/>
                <c:pt idx="0">
                  <c:v> Produzione cogeneratore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cat>
            <c:numRef>
              <c:f>Grafici!$C$112:$C$122</c:f>
              <c:numCache>
                <c:formatCode>General</c:formatCode>
                <c:ptCount val="11"/>
                <c:pt idx="0">
                  <c:v>0</c:v>
                </c:pt>
                <c:pt idx="1">
                  <c:v>2190</c:v>
                </c:pt>
                <c:pt idx="2">
                  <c:v>2338</c:v>
                </c:pt>
                <c:pt idx="3">
                  <c:v>3570</c:v>
                </c:pt>
                <c:pt idx="4">
                  <c:v>3650</c:v>
                </c:pt>
                <c:pt idx="5">
                  <c:v>4222</c:v>
                </c:pt>
                <c:pt idx="6">
                  <c:v>4380</c:v>
                </c:pt>
                <c:pt idx="7">
                  <c:v>5500</c:v>
                </c:pt>
                <c:pt idx="8">
                  <c:v>5500</c:v>
                </c:pt>
                <c:pt idx="9">
                  <c:v>5840</c:v>
                </c:pt>
                <c:pt idx="10">
                  <c:v>8760</c:v>
                </c:pt>
              </c:numCache>
            </c:numRef>
          </c:cat>
          <c:val>
            <c:numRef>
              <c:f>Grafici!$D$112:$D$122</c:f>
              <c:numCache>
                <c:formatCode>0</c:formatCode>
                <c:ptCount val="11"/>
                <c:pt idx="0">
                  <c:v>369</c:v>
                </c:pt>
                <c:pt idx="1">
                  <c:v>369</c:v>
                </c:pt>
                <c:pt idx="2">
                  <c:v>369</c:v>
                </c:pt>
                <c:pt idx="3">
                  <c:v>246</c:v>
                </c:pt>
                <c:pt idx="4">
                  <c:v>238</c:v>
                </c:pt>
                <c:pt idx="5">
                  <c:v>123</c:v>
                </c:pt>
                <c:pt idx="6">
                  <c:v>91</c:v>
                </c:pt>
                <c:pt idx="7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55-4352-AE0A-32BEF515B793}"/>
            </c:ext>
          </c:extLst>
        </c:ser>
        <c:ser>
          <c:idx val="1"/>
          <c:order val="1"/>
          <c:tx>
            <c:strRef>
              <c:f>Grafici!$E$111</c:f>
              <c:strCache>
                <c:ptCount val="1"/>
                <c:pt idx="0">
                  <c:v>Fabbisogno termico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cat>
            <c:numRef>
              <c:f>Grafici!$C$112:$C$122</c:f>
              <c:numCache>
                <c:formatCode>General</c:formatCode>
                <c:ptCount val="11"/>
                <c:pt idx="0">
                  <c:v>0</c:v>
                </c:pt>
                <c:pt idx="1">
                  <c:v>2190</c:v>
                </c:pt>
                <c:pt idx="2">
                  <c:v>2338</c:v>
                </c:pt>
                <c:pt idx="3">
                  <c:v>3570</c:v>
                </c:pt>
                <c:pt idx="4">
                  <c:v>3650</c:v>
                </c:pt>
                <c:pt idx="5">
                  <c:v>4222</c:v>
                </c:pt>
                <c:pt idx="6">
                  <c:v>4380</c:v>
                </c:pt>
                <c:pt idx="7">
                  <c:v>5500</c:v>
                </c:pt>
                <c:pt idx="8">
                  <c:v>5500</c:v>
                </c:pt>
                <c:pt idx="9">
                  <c:v>5840</c:v>
                </c:pt>
                <c:pt idx="10">
                  <c:v>8760</c:v>
                </c:pt>
              </c:numCache>
            </c:numRef>
          </c:cat>
          <c:val>
            <c:numRef>
              <c:f>Grafici!$E$112:$E$122</c:f>
              <c:numCache>
                <c:formatCode>0</c:formatCode>
                <c:ptCount val="11"/>
                <c:pt idx="0">
                  <c:v>402</c:v>
                </c:pt>
                <c:pt idx="1">
                  <c:v>384</c:v>
                </c:pt>
                <c:pt idx="2">
                  <c:v>369</c:v>
                </c:pt>
                <c:pt idx="3">
                  <c:v>246</c:v>
                </c:pt>
                <c:pt idx="4">
                  <c:v>238</c:v>
                </c:pt>
                <c:pt idx="5">
                  <c:v>123</c:v>
                </c:pt>
                <c:pt idx="6">
                  <c:v>91</c:v>
                </c:pt>
                <c:pt idx="7">
                  <c:v>62</c:v>
                </c:pt>
                <c:pt idx="8">
                  <c:v>62</c:v>
                </c:pt>
                <c:pt idx="9">
                  <c:v>52</c:v>
                </c:pt>
                <c:pt idx="10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55-4352-AE0A-32BEF515B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8501023"/>
        <c:axId val="368495199"/>
        <c:axId val="105710639"/>
      </c:area3DChart>
      <c:catAx>
        <c:axId val="3685010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8495199"/>
        <c:crosses val="autoZero"/>
        <c:auto val="1"/>
        <c:lblAlgn val="ctr"/>
        <c:lblOffset val="100"/>
        <c:noMultiLvlLbl val="0"/>
      </c:catAx>
      <c:valAx>
        <c:axId val="368495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Potenza [kW]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8501023"/>
        <c:crosses val="autoZero"/>
        <c:crossBetween val="midCat"/>
      </c:valAx>
      <c:serAx>
        <c:axId val="105710639"/>
        <c:scaling>
          <c:orientation val="minMax"/>
        </c:scaling>
        <c:delete val="1"/>
        <c:axPos val="b"/>
        <c:majorTickMark val="out"/>
        <c:minorTickMark val="none"/>
        <c:tickLblPos val="nextTo"/>
        <c:crossAx val="368495199"/>
        <c:crosses val="autoZero"/>
      </c:ser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739856801909308"/>
          <c:y val="0.81751801517427691"/>
          <c:w val="0.53404932378679393"/>
          <c:h val="7.32555064352490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Produzione vs fabbisogni elettrici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0"/>
    </c:view3D>
    <c:floor>
      <c:thickness val="0"/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  <a:sp3d contourW="9525">
          <a:contourClr>
            <a:schemeClr val="tx1">
              <a:lumMod val="15000"/>
              <a:lumOff val="8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area3DChart>
        <c:grouping val="standard"/>
        <c:varyColors val="0"/>
        <c:ser>
          <c:idx val="0"/>
          <c:order val="0"/>
          <c:tx>
            <c:strRef>
              <c:f>Grafici!$N$90</c:f>
              <c:strCache>
                <c:ptCount val="1"/>
                <c:pt idx="0">
                  <c:v>Fabbisogni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val>
            <c:numRef>
              <c:f>Grafici!$N$91:$N$102</c:f>
              <c:numCache>
                <c:formatCode>General</c:formatCode>
                <c:ptCount val="12"/>
                <c:pt idx="0">
                  <c:v>249.51033805876031</c:v>
                </c:pt>
                <c:pt idx="1">
                  <c:v>240.43723485662358</c:v>
                </c:pt>
                <c:pt idx="2">
                  <c:v>249.51033805876031</c:v>
                </c:pt>
                <c:pt idx="3">
                  <c:v>272.19309606410212</c:v>
                </c:pt>
                <c:pt idx="4">
                  <c:v>302.43677340455793</c:v>
                </c:pt>
                <c:pt idx="5">
                  <c:v>332.68045074501373</c:v>
                </c:pt>
                <c:pt idx="6">
                  <c:v>355.36320875035557</c:v>
                </c:pt>
                <c:pt idx="7">
                  <c:v>362.92412808546953</c:v>
                </c:pt>
                <c:pt idx="8">
                  <c:v>355.36320875035557</c:v>
                </c:pt>
                <c:pt idx="9">
                  <c:v>332.68045074501373</c:v>
                </c:pt>
                <c:pt idx="10">
                  <c:v>302.43677340455793</c:v>
                </c:pt>
                <c:pt idx="11">
                  <c:v>272.19309606410212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A6-47D0-A617-36CB3C194BCF}"/>
            </c:ext>
          </c:extLst>
        </c:ser>
        <c:ser>
          <c:idx val="1"/>
          <c:order val="1"/>
          <c:tx>
            <c:strRef>
              <c:f>Grafici!$O$90</c:f>
              <c:strCache>
                <c:ptCount val="1"/>
                <c:pt idx="0">
                  <c:v>Produzione totale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val>
            <c:numRef>
              <c:f>Grafici!$O$91:$O$102</c:f>
              <c:numCache>
                <c:formatCode>General</c:formatCode>
                <c:ptCount val="12"/>
                <c:pt idx="0">
                  <c:v>953</c:v>
                </c:pt>
                <c:pt idx="1">
                  <c:v>953</c:v>
                </c:pt>
                <c:pt idx="2">
                  <c:v>988</c:v>
                </c:pt>
                <c:pt idx="3">
                  <c:v>985</c:v>
                </c:pt>
                <c:pt idx="4">
                  <c:v>1030</c:v>
                </c:pt>
                <c:pt idx="5">
                  <c:v>610</c:v>
                </c:pt>
                <c:pt idx="6">
                  <c:v>580</c:v>
                </c:pt>
                <c:pt idx="7">
                  <c:v>530</c:v>
                </c:pt>
                <c:pt idx="8">
                  <c:v>640</c:v>
                </c:pt>
                <c:pt idx="9">
                  <c:v>775</c:v>
                </c:pt>
                <c:pt idx="10">
                  <c:v>910</c:v>
                </c:pt>
                <c:pt idx="11">
                  <c:v>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A6-47D0-A617-36CB3C194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2266591"/>
        <c:axId val="812272415"/>
        <c:axId val="873558159"/>
      </c:area3DChart>
      <c:catAx>
        <c:axId val="8122665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12272415"/>
        <c:crosses val="autoZero"/>
        <c:auto val="1"/>
        <c:lblAlgn val="ctr"/>
        <c:lblOffset val="100"/>
        <c:noMultiLvlLbl val="0"/>
      </c:catAx>
      <c:valAx>
        <c:axId val="812272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Potenza [kW]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12266591"/>
        <c:crosses val="autoZero"/>
        <c:crossBetween val="midCat"/>
      </c:valAx>
      <c:serAx>
        <c:axId val="873558159"/>
        <c:scaling>
          <c:orientation val="minMax"/>
        </c:scaling>
        <c:delete val="1"/>
        <c:axPos val="b"/>
        <c:majorTickMark val="out"/>
        <c:minorTickMark val="none"/>
        <c:tickLblPos val="nextTo"/>
        <c:crossAx val="812272415"/>
        <c:crosses val="autoZero"/>
      </c:ser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0"/>
    </c:view3D>
    <c:floor>
      <c:thickness val="0"/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  <a:sp3d contourW="9525">
          <a:contourClr>
            <a:schemeClr val="tx1">
              <a:lumMod val="15000"/>
              <a:lumOff val="8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area3DChart>
        <c:grouping val="standard"/>
        <c:varyColors val="0"/>
        <c:ser>
          <c:idx val="0"/>
          <c:order val="0"/>
          <c:tx>
            <c:strRef>
              <c:f>Grafici!$N$90</c:f>
              <c:strCache>
                <c:ptCount val="1"/>
                <c:pt idx="0">
                  <c:v>Fabbisogni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cat>
            <c:strRef>
              <c:f>Grafici!$M$91:$M$102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Grafici!$N$91:$N$102</c:f>
              <c:numCache>
                <c:formatCode>General</c:formatCode>
                <c:ptCount val="12"/>
                <c:pt idx="0">
                  <c:v>249.51033805876031</c:v>
                </c:pt>
                <c:pt idx="1">
                  <c:v>240.43723485662358</c:v>
                </c:pt>
                <c:pt idx="2">
                  <c:v>249.51033805876031</c:v>
                </c:pt>
                <c:pt idx="3">
                  <c:v>272.19309606410212</c:v>
                </c:pt>
                <c:pt idx="4">
                  <c:v>302.43677340455793</c:v>
                </c:pt>
                <c:pt idx="5">
                  <c:v>332.68045074501373</c:v>
                </c:pt>
                <c:pt idx="6">
                  <c:v>355.36320875035557</c:v>
                </c:pt>
                <c:pt idx="7">
                  <c:v>362.92412808546953</c:v>
                </c:pt>
                <c:pt idx="8">
                  <c:v>355.36320875035557</c:v>
                </c:pt>
                <c:pt idx="9">
                  <c:v>332.68045074501373</c:v>
                </c:pt>
                <c:pt idx="10">
                  <c:v>302.43677340455793</c:v>
                </c:pt>
                <c:pt idx="11">
                  <c:v>272.19309606410212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B8-4459-8F63-9B861805DD25}"/>
            </c:ext>
          </c:extLst>
        </c:ser>
        <c:ser>
          <c:idx val="1"/>
          <c:order val="1"/>
          <c:tx>
            <c:strRef>
              <c:f>Grafici!$O$90</c:f>
              <c:strCache>
                <c:ptCount val="1"/>
                <c:pt idx="0">
                  <c:v>Produzione totale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cat>
            <c:strRef>
              <c:f>Grafici!$M$91:$M$102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Grafici!$O$91:$O$102</c:f>
              <c:numCache>
                <c:formatCode>General</c:formatCode>
                <c:ptCount val="12"/>
                <c:pt idx="0">
                  <c:v>953</c:v>
                </c:pt>
                <c:pt idx="1">
                  <c:v>953</c:v>
                </c:pt>
                <c:pt idx="2">
                  <c:v>988</c:v>
                </c:pt>
                <c:pt idx="3">
                  <c:v>985</c:v>
                </c:pt>
                <c:pt idx="4">
                  <c:v>1030</c:v>
                </c:pt>
                <c:pt idx="5">
                  <c:v>610</c:v>
                </c:pt>
                <c:pt idx="6">
                  <c:v>580</c:v>
                </c:pt>
                <c:pt idx="7">
                  <c:v>530</c:v>
                </c:pt>
                <c:pt idx="8">
                  <c:v>640</c:v>
                </c:pt>
                <c:pt idx="9">
                  <c:v>775</c:v>
                </c:pt>
                <c:pt idx="10">
                  <c:v>910</c:v>
                </c:pt>
                <c:pt idx="11">
                  <c:v>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B8-4459-8F63-9B861805DD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3236415"/>
        <c:axId val="873230591"/>
        <c:axId val="897889183"/>
      </c:area3DChart>
      <c:catAx>
        <c:axId val="873236415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73230591"/>
        <c:crosses val="autoZero"/>
        <c:auto val="1"/>
        <c:lblAlgn val="ctr"/>
        <c:lblOffset val="100"/>
        <c:noMultiLvlLbl val="0"/>
      </c:catAx>
      <c:valAx>
        <c:axId val="873230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73236415"/>
        <c:crosses val="autoZero"/>
        <c:crossBetween val="midCat"/>
      </c:valAx>
      <c:serAx>
        <c:axId val="897889183"/>
        <c:scaling>
          <c:orientation val="minMax"/>
        </c:scaling>
        <c:delete val="1"/>
        <c:axPos val="b"/>
        <c:majorTickMark val="out"/>
        <c:minorTickMark val="none"/>
        <c:tickLblPos val="nextTo"/>
        <c:crossAx val="873230591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1121410</xdr:colOff>
      <xdr:row>0</xdr:row>
      <xdr:rowOff>167640</xdr:rowOff>
    </xdr:from>
    <xdr:to>
      <xdr:col>14</xdr:col>
      <xdr:colOff>485775</xdr:colOff>
      <xdr:row>42</xdr:row>
      <xdr:rowOff>152400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F316BC8A-FF19-C899-6B37-32AB604525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472441</xdr:colOff>
      <xdr:row>0</xdr:row>
      <xdr:rowOff>175260</xdr:rowOff>
    </xdr:from>
    <xdr:to>
      <xdr:col>26</xdr:col>
      <xdr:colOff>548641</xdr:colOff>
      <xdr:row>43</xdr:row>
      <xdr:rowOff>30480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DFE76C3-9B4D-A8EB-FC00-D42F977556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1905</xdr:colOff>
      <xdr:row>50</xdr:row>
      <xdr:rowOff>184784</xdr:rowOff>
    </xdr:from>
    <xdr:to>
      <xdr:col>23</xdr:col>
      <xdr:colOff>1005840</xdr:colOff>
      <xdr:row>78</xdr:row>
      <xdr:rowOff>137160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F8249B69-5236-8D72-A1CB-AAB8025F4F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1396364</xdr:colOff>
      <xdr:row>51</xdr:row>
      <xdr:rowOff>0</xdr:rowOff>
    </xdr:from>
    <xdr:to>
      <xdr:col>17</xdr:col>
      <xdr:colOff>289559</xdr:colOff>
      <xdr:row>78</xdr:row>
      <xdr:rowOff>137160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10105620-223C-8840-5BBE-4B14A0BE04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22860</xdr:colOff>
      <xdr:row>89</xdr:row>
      <xdr:rowOff>15240</xdr:rowOff>
    </xdr:from>
    <xdr:to>
      <xdr:col>8</xdr:col>
      <xdr:colOff>1394460</xdr:colOff>
      <xdr:row>121</xdr:row>
      <xdr:rowOff>30480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C95FA832-2299-6E4A-1026-3212F0B4C8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89</xdr:row>
      <xdr:rowOff>2541</xdr:rowOff>
    </xdr:from>
    <xdr:to>
      <xdr:col>11</xdr:col>
      <xdr:colOff>472440</xdr:colOff>
      <xdr:row>121</xdr:row>
      <xdr:rowOff>0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A906D92F-9A04-E45F-8551-8BBDA6288E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9524</xdr:colOff>
      <xdr:row>88</xdr:row>
      <xdr:rowOff>161924</xdr:rowOff>
    </xdr:from>
    <xdr:to>
      <xdr:col>21</xdr:col>
      <xdr:colOff>400049</xdr:colOff>
      <xdr:row>121</xdr:row>
      <xdr:rowOff>-1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6D30950-17C6-C73D-8EE5-4B4A0A4C16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21</xdr:col>
      <xdr:colOff>1095374</xdr:colOff>
      <xdr:row>88</xdr:row>
      <xdr:rowOff>123824</xdr:rowOff>
    </xdr:from>
    <xdr:to>
      <xdr:col>27</xdr:col>
      <xdr:colOff>1066799</xdr:colOff>
      <xdr:row>120</xdr:row>
      <xdr:rowOff>95249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5A37621C-9C26-0B5B-3F7E-20F5460A18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89ACF-37E9-420D-B84C-1B56715EC76D}">
  <dimension ref="C2:Q141"/>
  <sheetViews>
    <sheetView tabSelected="1" topLeftCell="D90" zoomScaleNormal="100" workbookViewId="0">
      <selection activeCell="M115" sqref="M115"/>
    </sheetView>
  </sheetViews>
  <sheetFormatPr defaultRowHeight="14.4" x14ac:dyDescent="0.3"/>
  <cols>
    <col min="1" max="2" width="20.77734375" customWidth="1"/>
    <col min="3" max="9" width="15.77734375" customWidth="1"/>
    <col min="10" max="30" width="20.77734375" customWidth="1"/>
  </cols>
  <sheetData>
    <row r="2" spans="3:4" x14ac:dyDescent="0.3">
      <c r="C2" s="3"/>
      <c r="D2" s="9" t="s">
        <v>9</v>
      </c>
    </row>
    <row r="3" spans="3:4" x14ac:dyDescent="0.3">
      <c r="C3" s="4" t="s">
        <v>0</v>
      </c>
      <c r="D3" s="2">
        <v>2612</v>
      </c>
    </row>
    <row r="4" spans="3:4" x14ac:dyDescent="0.3">
      <c r="C4" s="5"/>
      <c r="D4" s="1"/>
    </row>
    <row r="5" spans="3:4" x14ac:dyDescent="0.3">
      <c r="C5" s="6" t="s">
        <v>1</v>
      </c>
      <c r="D5" s="1">
        <v>190</v>
      </c>
    </row>
    <row r="6" spans="3:4" x14ac:dyDescent="0.3">
      <c r="C6" s="7" t="s">
        <v>2</v>
      </c>
      <c r="D6" s="1">
        <v>95.8</v>
      </c>
    </row>
    <row r="7" spans="3:4" x14ac:dyDescent="0.3">
      <c r="C7" s="7" t="s">
        <v>11</v>
      </c>
      <c r="D7" s="1">
        <v>1137</v>
      </c>
    </row>
    <row r="8" spans="3:4" x14ac:dyDescent="0.3">
      <c r="C8" s="7" t="s">
        <v>12</v>
      </c>
      <c r="D8" s="1">
        <v>184</v>
      </c>
    </row>
    <row r="9" spans="3:4" x14ac:dyDescent="0.3">
      <c r="C9" s="7" t="s">
        <v>13</v>
      </c>
      <c r="D9" s="12">
        <v>285</v>
      </c>
    </row>
    <row r="10" spans="3:4" x14ac:dyDescent="0.3">
      <c r="C10" s="7" t="s">
        <v>3</v>
      </c>
      <c r="D10" s="1">
        <v>142.6</v>
      </c>
    </row>
    <row r="11" spans="3:4" ht="15" customHeight="1" x14ac:dyDescent="0.3">
      <c r="C11" s="7" t="s">
        <v>4</v>
      </c>
      <c r="D11" s="1">
        <v>71.3</v>
      </c>
    </row>
    <row r="12" spans="3:4" ht="28.8" x14ac:dyDescent="0.3">
      <c r="C12" s="8" t="s">
        <v>5</v>
      </c>
      <c r="D12" s="1">
        <v>42.1</v>
      </c>
    </row>
    <row r="13" spans="3:4" x14ac:dyDescent="0.3">
      <c r="C13" s="7" t="s">
        <v>6</v>
      </c>
      <c r="D13" s="1">
        <v>10.5</v>
      </c>
    </row>
    <row r="14" spans="3:4" x14ac:dyDescent="0.3">
      <c r="C14" s="7" t="s">
        <v>7</v>
      </c>
      <c r="D14" s="1">
        <v>4141</v>
      </c>
    </row>
    <row r="15" spans="3:4" x14ac:dyDescent="0.3">
      <c r="C15" s="7" t="s">
        <v>8</v>
      </c>
      <c r="D15" s="1">
        <v>789.5</v>
      </c>
    </row>
    <row r="18" spans="3:5" x14ac:dyDescent="0.3">
      <c r="C18" s="3"/>
      <c r="D18" s="9" t="s">
        <v>9</v>
      </c>
      <c r="E18" s="9" t="s">
        <v>9</v>
      </c>
    </row>
    <row r="19" spans="3:5" x14ac:dyDescent="0.3">
      <c r="C19" s="3"/>
      <c r="D19" s="9" t="s">
        <v>10</v>
      </c>
      <c r="E19" s="3" t="s">
        <v>0</v>
      </c>
    </row>
    <row r="20" spans="3:5" x14ac:dyDescent="0.3">
      <c r="C20" s="4" t="s">
        <v>0</v>
      </c>
      <c r="D20" s="11">
        <v>0</v>
      </c>
      <c r="E20" s="10">
        <v>2612</v>
      </c>
    </row>
    <row r="21" spans="3:5" x14ac:dyDescent="0.3">
      <c r="C21" s="6" t="s">
        <v>1</v>
      </c>
      <c r="D21" s="1">
        <v>190</v>
      </c>
      <c r="E21" s="10">
        <v>0</v>
      </c>
    </row>
    <row r="22" spans="3:5" x14ac:dyDescent="0.3">
      <c r="C22" s="7" t="s">
        <v>2</v>
      </c>
      <c r="D22" s="1">
        <v>95.8</v>
      </c>
      <c r="E22" s="10">
        <v>0</v>
      </c>
    </row>
    <row r="23" spans="3:5" x14ac:dyDescent="0.3">
      <c r="C23" s="7" t="s">
        <v>14</v>
      </c>
      <c r="D23" s="1">
        <v>1137</v>
      </c>
      <c r="E23" s="10">
        <v>0</v>
      </c>
    </row>
    <row r="24" spans="3:5" x14ac:dyDescent="0.3">
      <c r="C24" s="7" t="s">
        <v>12</v>
      </c>
      <c r="D24" s="1">
        <v>184</v>
      </c>
      <c r="E24" s="10">
        <v>0</v>
      </c>
    </row>
    <row r="25" spans="3:5" x14ac:dyDescent="0.3">
      <c r="C25" s="7" t="s">
        <v>13</v>
      </c>
      <c r="D25" s="12">
        <v>285</v>
      </c>
      <c r="E25" s="10">
        <v>0</v>
      </c>
    </row>
    <row r="26" spans="3:5" x14ac:dyDescent="0.3">
      <c r="C26" s="7" t="s">
        <v>3</v>
      </c>
      <c r="D26" s="1">
        <v>142.6</v>
      </c>
      <c r="E26" s="10">
        <v>0</v>
      </c>
    </row>
    <row r="27" spans="3:5" x14ac:dyDescent="0.3">
      <c r="C27" s="7" t="s">
        <v>4</v>
      </c>
      <c r="D27" s="1">
        <v>71.3</v>
      </c>
      <c r="E27" s="10">
        <v>0</v>
      </c>
    </row>
    <row r="28" spans="3:5" x14ac:dyDescent="0.3">
      <c r="C28" s="8" t="s">
        <v>5</v>
      </c>
      <c r="D28" s="1">
        <v>42.1</v>
      </c>
      <c r="E28" s="10">
        <v>0</v>
      </c>
    </row>
    <row r="29" spans="3:5" x14ac:dyDescent="0.3">
      <c r="C29" s="7" t="s">
        <v>6</v>
      </c>
      <c r="D29" s="1">
        <v>10.5</v>
      </c>
      <c r="E29" s="10">
        <v>0</v>
      </c>
    </row>
    <row r="30" spans="3:5" x14ac:dyDescent="0.3">
      <c r="C30" s="7" t="s">
        <v>7</v>
      </c>
      <c r="D30" s="1">
        <v>4141</v>
      </c>
      <c r="E30" s="10">
        <v>0</v>
      </c>
    </row>
    <row r="31" spans="3:5" x14ac:dyDescent="0.3">
      <c r="C31" s="7" t="s">
        <v>8</v>
      </c>
      <c r="D31" s="1">
        <v>789.5</v>
      </c>
      <c r="E31" s="10">
        <v>0</v>
      </c>
    </row>
    <row r="34" spans="3:4" x14ac:dyDescent="0.3">
      <c r="C34" s="3"/>
      <c r="D34" s="9" t="s">
        <v>46</v>
      </c>
    </row>
    <row r="35" spans="3:4" x14ac:dyDescent="0.3">
      <c r="C35" s="6" t="s">
        <v>1</v>
      </c>
      <c r="D35" s="1">
        <v>190</v>
      </c>
    </row>
    <row r="36" spans="3:4" x14ac:dyDescent="0.3">
      <c r="C36" s="7" t="s">
        <v>2</v>
      </c>
      <c r="D36" s="1">
        <v>95.8</v>
      </c>
    </row>
    <row r="37" spans="3:4" x14ac:dyDescent="0.3">
      <c r="C37" s="7" t="s">
        <v>14</v>
      </c>
      <c r="D37" s="1">
        <v>1137</v>
      </c>
    </row>
    <row r="38" spans="3:4" x14ac:dyDescent="0.3">
      <c r="C38" s="7" t="s">
        <v>12</v>
      </c>
      <c r="D38" s="1">
        <v>184</v>
      </c>
    </row>
    <row r="39" spans="3:4" x14ac:dyDescent="0.3">
      <c r="C39" s="7" t="s">
        <v>13</v>
      </c>
      <c r="D39" s="13">
        <v>285</v>
      </c>
    </row>
    <row r="40" spans="3:4" x14ac:dyDescent="0.3">
      <c r="C40" s="7" t="s">
        <v>3</v>
      </c>
      <c r="D40" s="1">
        <v>142.6</v>
      </c>
    </row>
    <row r="41" spans="3:4" x14ac:dyDescent="0.3">
      <c r="C41" s="7" t="s">
        <v>4</v>
      </c>
      <c r="D41" s="1">
        <v>71.3</v>
      </c>
    </row>
    <row r="42" spans="3:4" ht="28.8" x14ac:dyDescent="0.3">
      <c r="C42" s="8" t="s">
        <v>5</v>
      </c>
      <c r="D42" s="1">
        <v>42.1</v>
      </c>
    </row>
    <row r="43" spans="3:4" x14ac:dyDescent="0.3">
      <c r="C43" s="7" t="s">
        <v>6</v>
      </c>
      <c r="D43" s="1">
        <v>10.5</v>
      </c>
    </row>
    <row r="44" spans="3:4" x14ac:dyDescent="0.3">
      <c r="C44" s="7" t="s">
        <v>7</v>
      </c>
      <c r="D44" s="1">
        <v>4141</v>
      </c>
    </row>
    <row r="45" spans="3:4" x14ac:dyDescent="0.3">
      <c r="C45" s="7" t="s">
        <v>8</v>
      </c>
      <c r="D45" s="1">
        <v>789.5</v>
      </c>
    </row>
    <row r="46" spans="3:4" x14ac:dyDescent="0.3">
      <c r="C46" s="3"/>
      <c r="D46" s="10"/>
    </row>
    <row r="47" spans="3:4" x14ac:dyDescent="0.3">
      <c r="C47" s="3" t="s">
        <v>15</v>
      </c>
      <c r="D47" s="10">
        <f>SUM(D35:D45)</f>
        <v>7088.7999999999993</v>
      </c>
    </row>
    <row r="51" spans="3:11" ht="15" thickBot="1" x14ac:dyDescent="0.35"/>
    <row r="52" spans="3:11" ht="15" thickBot="1" x14ac:dyDescent="0.35">
      <c r="C52" s="74"/>
      <c r="D52" s="75"/>
      <c r="E52" s="76"/>
      <c r="F52" s="76" t="s">
        <v>16</v>
      </c>
      <c r="G52" s="76" t="s">
        <v>17</v>
      </c>
      <c r="H52" s="76" t="s">
        <v>31</v>
      </c>
      <c r="I52" s="76" t="s">
        <v>30</v>
      </c>
      <c r="J52" s="76" t="s">
        <v>32</v>
      </c>
      <c r="K52" s="77" t="s">
        <v>33</v>
      </c>
    </row>
    <row r="53" spans="3:11" x14ac:dyDescent="0.3">
      <c r="C53" s="69" t="s">
        <v>18</v>
      </c>
      <c r="D53" s="70">
        <v>165</v>
      </c>
      <c r="E53" s="71">
        <v>0.6875</v>
      </c>
      <c r="F53" s="71">
        <v>179.6474434023074</v>
      </c>
      <c r="G53" s="71">
        <v>249.51033805876031</v>
      </c>
      <c r="H53" s="72">
        <v>25</v>
      </c>
      <c r="I53" s="72">
        <v>130</v>
      </c>
      <c r="J53" s="72">
        <v>600</v>
      </c>
      <c r="K53" s="73">
        <v>198</v>
      </c>
    </row>
    <row r="54" spans="3:11" x14ac:dyDescent="0.3">
      <c r="C54" s="66" t="s">
        <v>19</v>
      </c>
      <c r="D54" s="68">
        <v>159</v>
      </c>
      <c r="E54" s="10">
        <v>0.66249999999999998</v>
      </c>
      <c r="F54" s="10">
        <v>173.11480909676897</v>
      </c>
      <c r="G54" s="10">
        <v>240.43723485662358</v>
      </c>
      <c r="H54" s="17">
        <v>25</v>
      </c>
      <c r="I54" s="17">
        <v>130</v>
      </c>
      <c r="J54" s="17">
        <v>600</v>
      </c>
      <c r="K54" s="61">
        <v>198</v>
      </c>
    </row>
    <row r="55" spans="3:11" x14ac:dyDescent="0.3">
      <c r="C55" s="66" t="s">
        <v>20</v>
      </c>
      <c r="D55" s="68">
        <v>165</v>
      </c>
      <c r="E55" s="10">
        <v>0.6875</v>
      </c>
      <c r="F55" s="10">
        <v>179.6474434023074</v>
      </c>
      <c r="G55" s="10">
        <v>249.51033805876031</v>
      </c>
      <c r="H55" s="17">
        <v>60</v>
      </c>
      <c r="I55" s="17">
        <v>130</v>
      </c>
      <c r="J55" s="17">
        <v>600</v>
      </c>
      <c r="K55" s="61">
        <v>198</v>
      </c>
    </row>
    <row r="56" spans="3:11" x14ac:dyDescent="0.3">
      <c r="C56" s="66" t="s">
        <v>21</v>
      </c>
      <c r="D56" s="68">
        <v>180</v>
      </c>
      <c r="E56" s="10">
        <v>0.75</v>
      </c>
      <c r="F56" s="10">
        <v>195.97902916615354</v>
      </c>
      <c r="G56" s="10">
        <v>272.19309606410212</v>
      </c>
      <c r="H56" s="17">
        <v>100</v>
      </c>
      <c r="I56" s="17">
        <v>130</v>
      </c>
      <c r="J56" s="17">
        <v>600</v>
      </c>
      <c r="K56" s="61">
        <v>155</v>
      </c>
    </row>
    <row r="57" spans="3:11" x14ac:dyDescent="0.3">
      <c r="C57" s="66" t="s">
        <v>22</v>
      </c>
      <c r="D57" s="68">
        <v>200</v>
      </c>
      <c r="E57" s="10">
        <v>0.83333333333333337</v>
      </c>
      <c r="F57" s="10">
        <v>217.75447685128171</v>
      </c>
      <c r="G57" s="10">
        <v>302.43677340455793</v>
      </c>
      <c r="H57" s="17">
        <v>300</v>
      </c>
      <c r="I57" s="17">
        <v>130</v>
      </c>
      <c r="J57" s="17">
        <v>600</v>
      </c>
      <c r="K57" s="61">
        <v>0</v>
      </c>
    </row>
    <row r="58" spans="3:11" x14ac:dyDescent="0.3">
      <c r="C58" s="66" t="s">
        <v>23</v>
      </c>
      <c r="D58" s="68">
        <v>220</v>
      </c>
      <c r="E58" s="10">
        <v>0.91666666666666663</v>
      </c>
      <c r="F58" s="10">
        <v>239.52992453640988</v>
      </c>
      <c r="G58" s="10">
        <v>332.68045074501373</v>
      </c>
      <c r="H58" s="17">
        <v>480</v>
      </c>
      <c r="I58" s="17">
        <v>130</v>
      </c>
      <c r="J58" s="17">
        <v>0</v>
      </c>
      <c r="K58" s="61">
        <v>0</v>
      </c>
    </row>
    <row r="59" spans="3:11" x14ac:dyDescent="0.3">
      <c r="C59" s="66" t="s">
        <v>24</v>
      </c>
      <c r="D59" s="68">
        <v>235</v>
      </c>
      <c r="E59" s="10">
        <v>0.97916666666666663</v>
      </c>
      <c r="F59" s="10">
        <v>255.86151030025599</v>
      </c>
      <c r="G59" s="10">
        <v>355.36320875035557</v>
      </c>
      <c r="H59" s="17">
        <v>150</v>
      </c>
      <c r="I59" s="17">
        <v>130</v>
      </c>
      <c r="J59" s="17">
        <v>300</v>
      </c>
      <c r="K59" s="61">
        <v>0</v>
      </c>
    </row>
    <row r="60" spans="3:11" x14ac:dyDescent="0.3">
      <c r="C60" s="66" t="s">
        <v>25</v>
      </c>
      <c r="D60" s="68">
        <v>240</v>
      </c>
      <c r="E60" s="10">
        <v>1</v>
      </c>
      <c r="F60" s="10">
        <v>261.30537222153805</v>
      </c>
      <c r="G60" s="10">
        <v>362.92412808546953</v>
      </c>
      <c r="H60" s="17">
        <v>100</v>
      </c>
      <c r="I60" s="17">
        <v>130</v>
      </c>
      <c r="J60" s="17">
        <v>300</v>
      </c>
      <c r="K60" s="61">
        <v>0</v>
      </c>
    </row>
    <row r="61" spans="3:11" x14ac:dyDescent="0.3">
      <c r="C61" s="66" t="s">
        <v>26</v>
      </c>
      <c r="D61" s="68">
        <v>235</v>
      </c>
      <c r="E61" s="10">
        <v>0.97916666666666663</v>
      </c>
      <c r="F61" s="10">
        <v>255.86151030025599</v>
      </c>
      <c r="G61" s="10">
        <v>355.36320875035557</v>
      </c>
      <c r="H61" s="17">
        <v>60</v>
      </c>
      <c r="I61" s="17">
        <v>130</v>
      </c>
      <c r="J61" s="17">
        <v>450</v>
      </c>
      <c r="K61" s="61">
        <v>0</v>
      </c>
    </row>
    <row r="62" spans="3:11" x14ac:dyDescent="0.3">
      <c r="C62" s="66" t="s">
        <v>27</v>
      </c>
      <c r="D62" s="68">
        <v>220</v>
      </c>
      <c r="E62" s="10">
        <v>0.91666666666666663</v>
      </c>
      <c r="F62" s="10">
        <v>239.52992453640988</v>
      </c>
      <c r="G62" s="10">
        <v>332.68045074501373</v>
      </c>
      <c r="H62" s="17">
        <v>45</v>
      </c>
      <c r="I62" s="17">
        <v>130</v>
      </c>
      <c r="J62" s="17">
        <v>600</v>
      </c>
      <c r="K62" s="61">
        <v>0</v>
      </c>
    </row>
    <row r="63" spans="3:11" x14ac:dyDescent="0.3">
      <c r="C63" s="66" t="s">
        <v>28</v>
      </c>
      <c r="D63" s="68">
        <v>200</v>
      </c>
      <c r="E63" s="10">
        <v>0.83333333333333337</v>
      </c>
      <c r="F63" s="10">
        <v>217.75447685128171</v>
      </c>
      <c r="G63" s="10">
        <v>302.43677340455793</v>
      </c>
      <c r="H63" s="17">
        <v>25</v>
      </c>
      <c r="I63" s="17">
        <v>130</v>
      </c>
      <c r="J63" s="17">
        <v>600</v>
      </c>
      <c r="K63" s="61">
        <v>155</v>
      </c>
    </row>
    <row r="64" spans="3:11" x14ac:dyDescent="0.3">
      <c r="C64" s="66" t="s">
        <v>29</v>
      </c>
      <c r="D64" s="68">
        <v>180</v>
      </c>
      <c r="E64" s="10">
        <v>0.75</v>
      </c>
      <c r="F64" s="10">
        <v>195.97902916615354</v>
      </c>
      <c r="G64" s="10">
        <v>272.19309606410212</v>
      </c>
      <c r="H64" s="17">
        <v>25</v>
      </c>
      <c r="I64" s="17">
        <v>130</v>
      </c>
      <c r="J64" s="17">
        <v>600</v>
      </c>
      <c r="K64" s="61">
        <v>198</v>
      </c>
    </row>
    <row r="65" spans="3:11" x14ac:dyDescent="0.3">
      <c r="C65" s="66"/>
      <c r="D65" s="14"/>
      <c r="E65" s="10"/>
      <c r="F65" s="10"/>
      <c r="G65" s="10"/>
      <c r="H65" s="10"/>
      <c r="I65" s="10"/>
      <c r="J65" s="10"/>
      <c r="K65" s="62"/>
    </row>
    <row r="66" spans="3:11" ht="15" thickBot="1" x14ac:dyDescent="0.35">
      <c r="C66" s="67"/>
      <c r="D66" s="63"/>
      <c r="E66" s="64">
        <v>9.9958333333333353</v>
      </c>
      <c r="F66" s="64">
        <v>2611.9649498311237</v>
      </c>
      <c r="G66" s="64"/>
      <c r="H66" s="64">
        <f>SUM(H53:H64)*0.73</f>
        <v>1018.35</v>
      </c>
      <c r="I66" s="64">
        <f>SUM(I53:I64)*0.73</f>
        <v>1138.8</v>
      </c>
      <c r="J66" s="64">
        <f>SUM(J53:J64)*0.73</f>
        <v>4270.5</v>
      </c>
      <c r="K66" s="65">
        <f>SUM(K53:K64)*0.73</f>
        <v>804.46</v>
      </c>
    </row>
    <row r="68" spans="3:11" ht="15" thickBot="1" x14ac:dyDescent="0.35"/>
    <row r="69" spans="3:11" ht="15" thickBot="1" x14ac:dyDescent="0.35">
      <c r="C69" s="37" t="s">
        <v>47</v>
      </c>
      <c r="D69" s="34" t="s">
        <v>37</v>
      </c>
      <c r="E69" s="35" t="s">
        <v>11</v>
      </c>
      <c r="F69" s="35" t="s">
        <v>34</v>
      </c>
      <c r="G69" s="36" t="s">
        <v>8</v>
      </c>
      <c r="H69" s="37" t="s">
        <v>35</v>
      </c>
      <c r="I69" s="38" t="s">
        <v>36</v>
      </c>
    </row>
    <row r="70" spans="3:11" x14ac:dyDescent="0.3">
      <c r="C70" s="28" t="s">
        <v>18</v>
      </c>
      <c r="D70" s="29">
        <v>25</v>
      </c>
      <c r="E70" s="30">
        <v>130</v>
      </c>
      <c r="F70" s="30">
        <v>600</v>
      </c>
      <c r="G70" s="31">
        <v>198</v>
      </c>
      <c r="H70" s="32">
        <f>SUM(D70:G70)</f>
        <v>953</v>
      </c>
      <c r="I70" s="33">
        <v>249.51033805876031</v>
      </c>
    </row>
    <row r="71" spans="3:11" x14ac:dyDescent="0.3">
      <c r="C71" s="26" t="s">
        <v>19</v>
      </c>
      <c r="D71" s="24">
        <v>25</v>
      </c>
      <c r="E71" s="18">
        <v>130</v>
      </c>
      <c r="F71" s="18">
        <v>600</v>
      </c>
      <c r="G71" s="19">
        <v>198</v>
      </c>
      <c r="H71" s="15">
        <f t="shared" ref="H71:H81" si="0">SUM(D71:G71)</f>
        <v>953</v>
      </c>
      <c r="I71" s="22">
        <v>240.43723485662358</v>
      </c>
    </row>
    <row r="72" spans="3:11" x14ac:dyDescent="0.3">
      <c r="C72" s="26" t="s">
        <v>20</v>
      </c>
      <c r="D72" s="24">
        <v>60</v>
      </c>
      <c r="E72" s="18">
        <v>130</v>
      </c>
      <c r="F72" s="18">
        <v>600</v>
      </c>
      <c r="G72" s="19">
        <v>198</v>
      </c>
      <c r="H72" s="15">
        <f t="shared" si="0"/>
        <v>988</v>
      </c>
      <c r="I72" s="22">
        <v>249.51033805876031</v>
      </c>
    </row>
    <row r="73" spans="3:11" x14ac:dyDescent="0.3">
      <c r="C73" s="26" t="s">
        <v>21</v>
      </c>
      <c r="D73" s="24">
        <v>100</v>
      </c>
      <c r="E73" s="18">
        <v>130</v>
      </c>
      <c r="F73" s="18">
        <v>600</v>
      </c>
      <c r="G73" s="19">
        <v>155</v>
      </c>
      <c r="H73" s="15">
        <f t="shared" si="0"/>
        <v>985</v>
      </c>
      <c r="I73" s="22">
        <v>272.19309606410212</v>
      </c>
    </row>
    <row r="74" spans="3:11" x14ac:dyDescent="0.3">
      <c r="C74" s="26" t="s">
        <v>22</v>
      </c>
      <c r="D74" s="24">
        <v>300</v>
      </c>
      <c r="E74" s="18">
        <v>130</v>
      </c>
      <c r="F74" s="18">
        <v>600</v>
      </c>
      <c r="G74" s="19">
        <v>0</v>
      </c>
      <c r="H74" s="15">
        <f t="shared" si="0"/>
        <v>1030</v>
      </c>
      <c r="I74" s="22">
        <v>302.43677340455793</v>
      </c>
    </row>
    <row r="75" spans="3:11" x14ac:dyDescent="0.3">
      <c r="C75" s="26" t="s">
        <v>23</v>
      </c>
      <c r="D75" s="24">
        <v>480</v>
      </c>
      <c r="E75" s="18">
        <v>130</v>
      </c>
      <c r="F75" s="18">
        <v>0</v>
      </c>
      <c r="G75" s="19">
        <v>0</v>
      </c>
      <c r="H75" s="15">
        <f t="shared" si="0"/>
        <v>610</v>
      </c>
      <c r="I75" s="22">
        <v>332.68045074501373</v>
      </c>
    </row>
    <row r="76" spans="3:11" x14ac:dyDescent="0.3">
      <c r="C76" s="26" t="s">
        <v>24</v>
      </c>
      <c r="D76" s="24">
        <v>150</v>
      </c>
      <c r="E76" s="18">
        <v>130</v>
      </c>
      <c r="F76" s="18">
        <v>300</v>
      </c>
      <c r="G76" s="19">
        <v>0</v>
      </c>
      <c r="H76" s="15">
        <f t="shared" si="0"/>
        <v>580</v>
      </c>
      <c r="I76" s="22">
        <v>355.36320875035557</v>
      </c>
    </row>
    <row r="77" spans="3:11" x14ac:dyDescent="0.3">
      <c r="C77" s="26" t="s">
        <v>25</v>
      </c>
      <c r="D77" s="24">
        <v>100</v>
      </c>
      <c r="E77" s="18">
        <v>130</v>
      </c>
      <c r="F77" s="18">
        <v>300</v>
      </c>
      <c r="G77" s="19">
        <v>0</v>
      </c>
      <c r="H77" s="15">
        <f t="shared" si="0"/>
        <v>530</v>
      </c>
      <c r="I77" s="22">
        <v>362.92412808546953</v>
      </c>
    </row>
    <row r="78" spans="3:11" x14ac:dyDescent="0.3">
      <c r="C78" s="26" t="s">
        <v>26</v>
      </c>
      <c r="D78" s="24">
        <v>60</v>
      </c>
      <c r="E78" s="18">
        <v>130</v>
      </c>
      <c r="F78" s="18">
        <v>450</v>
      </c>
      <c r="G78" s="19">
        <v>0</v>
      </c>
      <c r="H78" s="15">
        <f t="shared" si="0"/>
        <v>640</v>
      </c>
      <c r="I78" s="22">
        <v>355.36320875035557</v>
      </c>
    </row>
    <row r="79" spans="3:11" x14ac:dyDescent="0.3">
      <c r="C79" s="26" t="s">
        <v>27</v>
      </c>
      <c r="D79" s="24">
        <v>45</v>
      </c>
      <c r="E79" s="18">
        <v>130</v>
      </c>
      <c r="F79" s="18">
        <v>600</v>
      </c>
      <c r="G79" s="19">
        <v>0</v>
      </c>
      <c r="H79" s="15">
        <f t="shared" si="0"/>
        <v>775</v>
      </c>
      <c r="I79" s="22">
        <v>332.68045074501373</v>
      </c>
    </row>
    <row r="80" spans="3:11" x14ac:dyDescent="0.3">
      <c r="C80" s="26" t="s">
        <v>28</v>
      </c>
      <c r="D80" s="24">
        <v>25</v>
      </c>
      <c r="E80" s="18">
        <v>130</v>
      </c>
      <c r="F80" s="18">
        <v>600</v>
      </c>
      <c r="G80" s="19">
        <v>155</v>
      </c>
      <c r="H80" s="15">
        <f t="shared" si="0"/>
        <v>910</v>
      </c>
      <c r="I80" s="22">
        <v>302.43677340455793</v>
      </c>
    </row>
    <row r="81" spans="3:17" ht="15" thickBot="1" x14ac:dyDescent="0.35">
      <c r="C81" s="27" t="s">
        <v>29</v>
      </c>
      <c r="D81" s="25">
        <v>25</v>
      </c>
      <c r="E81" s="20">
        <v>130</v>
      </c>
      <c r="F81" s="20">
        <v>600</v>
      </c>
      <c r="G81" s="21">
        <v>198</v>
      </c>
      <c r="H81" s="16">
        <f t="shared" si="0"/>
        <v>953</v>
      </c>
      <c r="I81" s="23">
        <v>272.19309606410212</v>
      </c>
    </row>
    <row r="88" spans="3:17" x14ac:dyDescent="0.3">
      <c r="C88" s="91" t="s">
        <v>40</v>
      </c>
    </row>
    <row r="89" spans="3:17" ht="15" thickBot="1" x14ac:dyDescent="0.35">
      <c r="C89" s="39"/>
      <c r="D89" s="39"/>
      <c r="E89" s="39"/>
      <c r="F89" s="39"/>
      <c r="G89" s="39"/>
      <c r="H89" s="39"/>
      <c r="I89" s="39"/>
      <c r="J89" s="39"/>
      <c r="K89" s="39"/>
      <c r="L89" s="39"/>
    </row>
    <row r="90" spans="3:17" ht="15" thickBot="1" x14ac:dyDescent="0.35">
      <c r="C90" s="58"/>
      <c r="D90" s="59" t="s">
        <v>39</v>
      </c>
      <c r="E90" s="60" t="s">
        <v>38</v>
      </c>
      <c r="F90" s="39"/>
      <c r="G90" s="39"/>
      <c r="H90" s="39"/>
      <c r="I90" s="39"/>
      <c r="J90" s="39"/>
      <c r="K90" s="39"/>
      <c r="L90" s="39"/>
      <c r="N90" t="s">
        <v>36</v>
      </c>
      <c r="O90" t="s">
        <v>35</v>
      </c>
    </row>
    <row r="91" spans="3:17" x14ac:dyDescent="0.3">
      <c r="C91" s="42">
        <v>0</v>
      </c>
      <c r="D91" s="43">
        <v>1200</v>
      </c>
      <c r="E91" s="44">
        <v>2859.8194290670071</v>
      </c>
      <c r="F91" s="41"/>
      <c r="G91" s="41"/>
      <c r="H91" s="39"/>
      <c r="I91" s="39"/>
      <c r="J91" s="39"/>
      <c r="K91" s="39"/>
      <c r="M91" t="s">
        <v>18</v>
      </c>
      <c r="N91">
        <v>249.51033805876031</v>
      </c>
      <c r="O91">
        <v>953</v>
      </c>
    </row>
    <row r="92" spans="3:17" x14ac:dyDescent="0.3">
      <c r="C92" s="45">
        <v>365</v>
      </c>
      <c r="D92" s="40">
        <v>1200</v>
      </c>
      <c r="E92" s="46">
        <v>2795.1539222054716</v>
      </c>
      <c r="F92" s="41"/>
      <c r="G92" s="41"/>
      <c r="H92" s="39"/>
      <c r="I92" s="39"/>
      <c r="J92" s="39"/>
      <c r="K92" s="39"/>
      <c r="M92" t="s">
        <v>19</v>
      </c>
      <c r="N92">
        <v>240.43723485662358</v>
      </c>
      <c r="O92">
        <v>953</v>
      </c>
    </row>
    <row r="93" spans="3:17" x14ac:dyDescent="0.3">
      <c r="C93" s="45">
        <v>1095</v>
      </c>
      <c r="D93" s="40">
        <v>1200</v>
      </c>
      <c r="E93" s="46">
        <v>2623.5396356468127</v>
      </c>
      <c r="F93" s="41"/>
      <c r="G93" s="41"/>
      <c r="H93" s="39"/>
      <c r="I93" s="39"/>
      <c r="J93" s="39"/>
      <c r="K93" s="39"/>
      <c r="M93" t="s">
        <v>20</v>
      </c>
      <c r="N93" s="39">
        <v>249.51033805876031</v>
      </c>
      <c r="O93" s="39">
        <v>988</v>
      </c>
    </row>
    <row r="94" spans="3:17" x14ac:dyDescent="0.3">
      <c r="C94" s="45">
        <v>1825</v>
      </c>
      <c r="D94" s="40">
        <v>1200</v>
      </c>
      <c r="E94" s="46">
        <v>2528.8218099620299</v>
      </c>
      <c r="F94" s="41"/>
      <c r="G94" s="41"/>
      <c r="H94" s="39"/>
      <c r="I94" s="39"/>
      <c r="J94" s="39"/>
      <c r="K94" s="39"/>
      <c r="M94" t="s">
        <v>21</v>
      </c>
      <c r="N94" s="39">
        <v>272.19309606410212</v>
      </c>
      <c r="O94" s="39">
        <v>985</v>
      </c>
      <c r="Q94" s="39"/>
    </row>
    <row r="95" spans="3:17" x14ac:dyDescent="0.3">
      <c r="C95" s="45">
        <v>2555</v>
      </c>
      <c r="D95" s="40">
        <v>1200</v>
      </c>
      <c r="E95" s="46">
        <v>2138.2343240023206</v>
      </c>
      <c r="F95" s="41"/>
      <c r="G95" s="41"/>
      <c r="H95" s="39"/>
      <c r="I95" s="39"/>
      <c r="J95" s="39"/>
      <c r="K95" s="39"/>
      <c r="M95" t="s">
        <v>22</v>
      </c>
      <c r="N95">
        <v>302.43677340455793</v>
      </c>
      <c r="O95">
        <v>1030</v>
      </c>
      <c r="Q95" s="39"/>
    </row>
    <row r="96" spans="3:17" x14ac:dyDescent="0.3">
      <c r="C96" s="45">
        <v>3285</v>
      </c>
      <c r="D96" s="40">
        <v>1200</v>
      </c>
      <c r="E96" s="46">
        <v>2100.2957166492301</v>
      </c>
      <c r="F96" s="41"/>
      <c r="G96" s="41"/>
      <c r="H96" s="39"/>
      <c r="I96" s="39"/>
      <c r="J96" s="39"/>
      <c r="K96" s="39"/>
      <c r="M96" t="s">
        <v>23</v>
      </c>
      <c r="N96">
        <v>332.68045074501373</v>
      </c>
      <c r="O96">
        <v>610</v>
      </c>
      <c r="Q96" s="39"/>
    </row>
    <row r="97" spans="3:17" x14ac:dyDescent="0.3">
      <c r="C97" s="45">
        <v>4015</v>
      </c>
      <c r="D97" s="40">
        <v>1200</v>
      </c>
      <c r="E97" s="46">
        <v>1558.9730474448565</v>
      </c>
      <c r="F97" s="41"/>
      <c r="G97" s="41"/>
      <c r="H97" s="39"/>
      <c r="I97" s="39"/>
      <c r="J97" s="39"/>
      <c r="K97" s="39"/>
      <c r="M97" t="s">
        <v>24</v>
      </c>
      <c r="N97">
        <v>355.36320875035557</v>
      </c>
      <c r="O97">
        <v>580</v>
      </c>
      <c r="Q97" s="39"/>
    </row>
    <row r="98" spans="3:17" x14ac:dyDescent="0.3">
      <c r="C98" s="45">
        <v>4745</v>
      </c>
      <c r="D98" s="40">
        <v>1200</v>
      </c>
      <c r="E98" s="46">
        <v>1486.1638666575966</v>
      </c>
      <c r="F98" s="41"/>
      <c r="G98" s="41"/>
      <c r="H98" s="39"/>
      <c r="I98" s="39"/>
      <c r="J98" s="39"/>
      <c r="K98" s="39"/>
      <c r="M98" t="s">
        <v>25</v>
      </c>
      <c r="N98">
        <v>362.92412808546953</v>
      </c>
      <c r="O98">
        <v>530</v>
      </c>
      <c r="Q98" s="39"/>
    </row>
    <row r="99" spans="3:17" x14ac:dyDescent="0.3">
      <c r="C99" s="45">
        <v>5136</v>
      </c>
      <c r="D99" s="40">
        <v>1200</v>
      </c>
      <c r="E99" s="46">
        <v>1200</v>
      </c>
      <c r="F99" s="41"/>
      <c r="G99" s="41"/>
      <c r="H99" s="39"/>
      <c r="I99" s="39"/>
      <c r="J99" s="39"/>
      <c r="K99" s="39"/>
      <c r="M99" t="s">
        <v>26</v>
      </c>
      <c r="N99">
        <v>355.36320875035557</v>
      </c>
      <c r="O99">
        <v>640</v>
      </c>
      <c r="Q99" s="39"/>
    </row>
    <row r="100" spans="3:17" x14ac:dyDescent="0.3">
      <c r="C100" s="45">
        <v>5475</v>
      </c>
      <c r="D100" s="40">
        <v>951.46114983532232</v>
      </c>
      <c r="E100" s="46">
        <v>951.46114983532232</v>
      </c>
      <c r="F100" s="41"/>
      <c r="G100" s="41"/>
      <c r="H100" s="39"/>
      <c r="I100" s="39"/>
      <c r="J100" s="39"/>
      <c r="K100" s="39"/>
      <c r="M100" t="s">
        <v>27</v>
      </c>
      <c r="N100">
        <v>332.68045074501373</v>
      </c>
      <c r="O100">
        <v>775</v>
      </c>
      <c r="Q100" s="39"/>
    </row>
    <row r="101" spans="3:17" x14ac:dyDescent="0.3">
      <c r="C101" s="45">
        <v>6205</v>
      </c>
      <c r="D101" s="40">
        <v>726.89753963570286</v>
      </c>
      <c r="E101" s="46">
        <v>726.89753963570286</v>
      </c>
      <c r="F101" s="41"/>
      <c r="G101" s="41"/>
      <c r="H101" s="39"/>
      <c r="I101" s="39"/>
      <c r="J101" s="39"/>
      <c r="K101" s="39"/>
      <c r="M101" t="s">
        <v>28</v>
      </c>
      <c r="N101">
        <v>302.43677340455793</v>
      </c>
      <c r="O101">
        <v>910</v>
      </c>
      <c r="Q101" s="39"/>
    </row>
    <row r="102" spans="3:17" x14ac:dyDescent="0.3">
      <c r="C102" s="45">
        <v>6575</v>
      </c>
      <c r="D102" s="40">
        <v>600</v>
      </c>
      <c r="E102" s="46">
        <v>600</v>
      </c>
      <c r="F102" s="41"/>
      <c r="G102" s="41"/>
      <c r="H102" s="39"/>
      <c r="I102" s="39"/>
      <c r="J102" s="39"/>
      <c r="K102" s="39"/>
      <c r="M102" t="s">
        <v>29</v>
      </c>
      <c r="N102">
        <v>272.19309606410212</v>
      </c>
      <c r="O102">
        <v>953</v>
      </c>
      <c r="Q102" s="39"/>
    </row>
    <row r="103" spans="3:17" x14ac:dyDescent="0.3">
      <c r="C103" s="45">
        <v>6935</v>
      </c>
      <c r="D103" s="40">
        <v>476.63657151116792</v>
      </c>
      <c r="E103" s="46">
        <v>476.63657151116792</v>
      </c>
      <c r="F103" s="41"/>
      <c r="G103" s="41"/>
      <c r="H103" s="39"/>
      <c r="I103" s="39"/>
      <c r="J103" s="39"/>
      <c r="K103" s="39"/>
      <c r="Q103" s="39"/>
    </row>
    <row r="104" spans="3:17" x14ac:dyDescent="0.3">
      <c r="C104" s="45">
        <v>7665</v>
      </c>
      <c r="D104" s="40">
        <v>476.63657151116792</v>
      </c>
      <c r="E104" s="46">
        <v>476.63657151116792</v>
      </c>
      <c r="F104" s="41"/>
      <c r="G104" s="41"/>
      <c r="H104" s="39"/>
      <c r="I104" s="39"/>
      <c r="J104" s="39"/>
      <c r="K104" s="39"/>
      <c r="Q104" s="39"/>
    </row>
    <row r="105" spans="3:17" x14ac:dyDescent="0.3">
      <c r="C105" s="45">
        <v>8395</v>
      </c>
      <c r="D105" s="40">
        <v>476.63657151116792</v>
      </c>
      <c r="E105" s="46">
        <v>476.63657151116792</v>
      </c>
      <c r="F105" s="41"/>
      <c r="G105" s="41"/>
      <c r="H105" s="39"/>
      <c r="I105" s="39"/>
      <c r="J105" s="39"/>
      <c r="K105" s="39"/>
      <c r="Q105" s="39"/>
    </row>
    <row r="106" spans="3:17" ht="15" thickBot="1" x14ac:dyDescent="0.35">
      <c r="C106" s="47">
        <v>8760</v>
      </c>
      <c r="D106" s="48">
        <v>476.63657151116792</v>
      </c>
      <c r="E106" s="49">
        <v>476.63657151116792</v>
      </c>
      <c r="F106" s="41"/>
      <c r="G106" s="41"/>
      <c r="H106" s="39"/>
      <c r="I106" s="39"/>
      <c r="J106" s="39"/>
      <c r="K106" s="39"/>
      <c r="Q106" s="39"/>
    </row>
    <row r="107" spans="3:17" x14ac:dyDescent="0.3"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Q107" s="39"/>
    </row>
    <row r="108" spans="3:17" x14ac:dyDescent="0.3"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Q108" s="39"/>
    </row>
    <row r="109" spans="3:17" x14ac:dyDescent="0.3">
      <c r="C109" s="92" t="s">
        <v>41</v>
      </c>
      <c r="D109" s="39"/>
      <c r="E109" s="39"/>
      <c r="F109" s="39"/>
      <c r="G109" s="39"/>
      <c r="H109" s="39"/>
      <c r="I109" s="39"/>
      <c r="J109" s="39"/>
      <c r="K109" s="39"/>
      <c r="L109" s="39"/>
      <c r="Q109" s="39"/>
    </row>
    <row r="110" spans="3:17" ht="15" thickBot="1" x14ac:dyDescent="0.35">
      <c r="F110" s="39"/>
      <c r="G110" s="39"/>
      <c r="H110" s="39"/>
      <c r="I110" s="39"/>
      <c r="J110" s="39"/>
      <c r="K110" s="39"/>
      <c r="L110" s="39"/>
      <c r="Q110" s="39"/>
    </row>
    <row r="111" spans="3:17" ht="15" thickBot="1" x14ac:dyDescent="0.35">
      <c r="C111" s="55"/>
      <c r="D111" s="56" t="s">
        <v>39</v>
      </c>
      <c r="E111" s="57" t="s">
        <v>38</v>
      </c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</row>
    <row r="112" spans="3:17" x14ac:dyDescent="0.3">
      <c r="C112" s="52">
        <v>0</v>
      </c>
      <c r="D112" s="53">
        <v>369</v>
      </c>
      <c r="E112" s="54">
        <v>402</v>
      </c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</row>
    <row r="113" spans="3:17" x14ac:dyDescent="0.3">
      <c r="C113" s="50">
        <v>2190</v>
      </c>
      <c r="D113" s="40">
        <v>369</v>
      </c>
      <c r="E113" s="46">
        <v>384</v>
      </c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</row>
    <row r="114" spans="3:17" x14ac:dyDescent="0.3">
      <c r="C114" s="50">
        <v>2338</v>
      </c>
      <c r="D114" s="40">
        <f>E114</f>
        <v>369</v>
      </c>
      <c r="E114" s="46">
        <v>369</v>
      </c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</row>
    <row r="115" spans="3:17" x14ac:dyDescent="0.3">
      <c r="C115" s="50">
        <v>3570</v>
      </c>
      <c r="D115" s="40">
        <f>E115</f>
        <v>246</v>
      </c>
      <c r="E115" s="46">
        <v>246</v>
      </c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</row>
    <row r="116" spans="3:17" x14ac:dyDescent="0.3">
      <c r="C116" s="50">
        <v>3650</v>
      </c>
      <c r="D116" s="40">
        <v>238</v>
      </c>
      <c r="E116" s="46">
        <v>238</v>
      </c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</row>
    <row r="117" spans="3:17" x14ac:dyDescent="0.3">
      <c r="C117" s="50">
        <v>4222</v>
      </c>
      <c r="D117" s="40">
        <v>123</v>
      </c>
      <c r="E117" s="46">
        <v>123</v>
      </c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</row>
    <row r="118" spans="3:17" x14ac:dyDescent="0.3">
      <c r="C118" s="50">
        <v>4380</v>
      </c>
      <c r="D118" s="40">
        <v>91</v>
      </c>
      <c r="E118" s="46">
        <v>91</v>
      </c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</row>
    <row r="119" spans="3:17" x14ac:dyDescent="0.3">
      <c r="C119" s="14">
        <v>5500</v>
      </c>
      <c r="D119" s="40">
        <v>62</v>
      </c>
      <c r="E119" s="46">
        <v>62</v>
      </c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</row>
    <row r="120" spans="3:17" x14ac:dyDescent="0.3">
      <c r="C120" s="14">
        <v>5500</v>
      </c>
      <c r="D120" s="40"/>
      <c r="E120" s="46">
        <v>62</v>
      </c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</row>
    <row r="121" spans="3:17" x14ac:dyDescent="0.3">
      <c r="C121" s="50">
        <v>5840</v>
      </c>
      <c r="D121" s="40"/>
      <c r="E121" s="46">
        <v>52</v>
      </c>
      <c r="M121" s="39"/>
      <c r="N121" s="39"/>
      <c r="O121" s="39"/>
      <c r="P121" s="39"/>
      <c r="Q121" s="39"/>
    </row>
    <row r="122" spans="3:17" ht="15" thickBot="1" x14ac:dyDescent="0.35">
      <c r="C122" s="51">
        <v>8760</v>
      </c>
      <c r="D122" s="48"/>
      <c r="E122" s="49">
        <v>52</v>
      </c>
      <c r="M122" s="39"/>
      <c r="N122" s="39"/>
      <c r="O122" s="39"/>
      <c r="P122" s="39"/>
      <c r="Q122" s="39"/>
    </row>
    <row r="123" spans="3:17" x14ac:dyDescent="0.3">
      <c r="M123" s="39"/>
      <c r="N123" s="39"/>
      <c r="O123" s="39"/>
      <c r="P123" s="39"/>
      <c r="Q123" s="39"/>
    </row>
    <row r="124" spans="3:17" x14ac:dyDescent="0.3">
      <c r="M124" s="39"/>
      <c r="N124" s="39"/>
      <c r="O124" s="39"/>
      <c r="P124" s="39"/>
      <c r="Q124" s="39"/>
    </row>
    <row r="127" spans="3:17" ht="15" thickBot="1" x14ac:dyDescent="0.35"/>
    <row r="128" spans="3:17" ht="15" thickBot="1" x14ac:dyDescent="0.35">
      <c r="C128" s="88"/>
      <c r="D128" s="89" t="s">
        <v>45</v>
      </c>
      <c r="E128" s="89" t="s">
        <v>44</v>
      </c>
      <c r="F128" s="90" t="s">
        <v>42</v>
      </c>
    </row>
    <row r="129" spans="3:6" x14ac:dyDescent="0.3">
      <c r="C129" s="85" t="s">
        <v>1</v>
      </c>
      <c r="D129" s="86">
        <v>809000</v>
      </c>
      <c r="E129" s="86">
        <v>-95000</v>
      </c>
      <c r="F129" s="87" t="s">
        <v>43</v>
      </c>
    </row>
    <row r="130" spans="3:6" x14ac:dyDescent="0.3">
      <c r="C130" s="79" t="s">
        <v>2</v>
      </c>
      <c r="D130" s="1">
        <v>287000</v>
      </c>
      <c r="E130" s="1">
        <v>52000</v>
      </c>
      <c r="F130" s="78">
        <v>26</v>
      </c>
    </row>
    <row r="131" spans="3:6" x14ac:dyDescent="0.3">
      <c r="C131" s="79" t="s">
        <v>14</v>
      </c>
      <c r="D131" s="1">
        <v>1250000</v>
      </c>
      <c r="E131" s="1">
        <v>2200000</v>
      </c>
      <c r="F131" s="78">
        <v>11</v>
      </c>
    </row>
    <row r="132" spans="3:6" x14ac:dyDescent="0.3">
      <c r="C132" s="79" t="s">
        <v>12</v>
      </c>
      <c r="D132" s="1">
        <v>570000</v>
      </c>
      <c r="E132" s="1">
        <v>87000</v>
      </c>
      <c r="F132" s="78">
        <v>26</v>
      </c>
    </row>
    <row r="133" spans="3:6" x14ac:dyDescent="0.3">
      <c r="C133" s="79" t="s">
        <v>13</v>
      </c>
      <c r="D133" s="13">
        <v>650000</v>
      </c>
      <c r="E133" s="13">
        <v>305000</v>
      </c>
      <c r="F133" s="80">
        <v>21</v>
      </c>
    </row>
    <row r="134" spans="3:6" x14ac:dyDescent="0.3">
      <c r="C134" s="79" t="s">
        <v>3</v>
      </c>
      <c r="D134" s="1">
        <v>170000</v>
      </c>
      <c r="E134" s="1">
        <v>-63700</v>
      </c>
      <c r="F134" s="78" t="s">
        <v>43</v>
      </c>
    </row>
    <row r="135" spans="3:6" x14ac:dyDescent="0.3">
      <c r="C135" s="79" t="s">
        <v>4</v>
      </c>
      <c r="D135" s="1">
        <v>176000</v>
      </c>
      <c r="E135" s="1">
        <v>-123000</v>
      </c>
      <c r="F135" s="78" t="s">
        <v>43</v>
      </c>
    </row>
    <row r="136" spans="3:6" ht="28.8" x14ac:dyDescent="0.3">
      <c r="C136" s="81" t="s">
        <v>5</v>
      </c>
      <c r="D136" s="1">
        <v>150000</v>
      </c>
      <c r="E136" s="1">
        <v>-119000</v>
      </c>
      <c r="F136" s="78" t="s">
        <v>43</v>
      </c>
    </row>
    <row r="137" spans="3:6" x14ac:dyDescent="0.3">
      <c r="C137" s="79" t="s">
        <v>6</v>
      </c>
      <c r="D137" s="1">
        <v>36000</v>
      </c>
      <c r="E137" s="1">
        <v>-28300</v>
      </c>
      <c r="F137" s="78" t="s">
        <v>43</v>
      </c>
    </row>
    <row r="138" spans="3:6" x14ac:dyDescent="0.3">
      <c r="C138" s="79" t="s">
        <v>7</v>
      </c>
      <c r="D138" s="1">
        <v>2490000</v>
      </c>
      <c r="E138" s="1">
        <v>6214000</v>
      </c>
      <c r="F138" s="78">
        <v>7</v>
      </c>
    </row>
    <row r="139" spans="3:6" x14ac:dyDescent="0.3">
      <c r="C139" s="79" t="s">
        <v>8</v>
      </c>
      <c r="D139" s="1">
        <v>950000</v>
      </c>
      <c r="E139" s="1">
        <v>1004000</v>
      </c>
      <c r="F139" s="78">
        <v>14</v>
      </c>
    </row>
    <row r="140" spans="3:6" x14ac:dyDescent="0.3">
      <c r="C140" s="82"/>
      <c r="D140" s="10"/>
      <c r="E140" s="10"/>
      <c r="F140" s="62"/>
    </row>
    <row r="141" spans="3:6" ht="15" thickBot="1" x14ac:dyDescent="0.35">
      <c r="C141" s="83" t="s">
        <v>15</v>
      </c>
      <c r="D141" s="84">
        <f>SUM(D129:D139)</f>
        <v>7538000</v>
      </c>
      <c r="E141" s="84">
        <f>SUM(E129:E139)</f>
        <v>9433000</v>
      </c>
      <c r="F141" s="65"/>
    </row>
  </sheetData>
  <phoneticPr fontId="7" type="noConversion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Grafici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</dc:creator>
  <cp:lastModifiedBy>Alberto</cp:lastModifiedBy>
  <dcterms:created xsi:type="dcterms:W3CDTF">2022-09-06T12:22:13Z</dcterms:created>
  <dcterms:modified xsi:type="dcterms:W3CDTF">2022-10-05T10:17:07Z</dcterms:modified>
</cp:coreProperties>
</file>